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MKTPlanMRA\Planejamento\2024\Regional\Eventos Regionais\EVENTOS 2024\RIO DE JANEIRO\O Brasil que dá Gosto\"/>
    </mc:Choice>
  </mc:AlternateContent>
  <bookViews>
    <workbookView xWindow="0" yWindow="0" windowWidth="20490" windowHeight="7095" tabRatio="884"/>
  </bookViews>
  <sheets>
    <sheet name="RESUMO_BQDG" sheetId="56" r:id="rId1"/>
    <sheet name="RECORD" sheetId="38" r:id="rId2"/>
    <sheet name="R7 MTP " sheetId="55" r:id="rId3"/>
    <sheet name="Praças Participantes" sheetId="54" state="hidden" r:id="rId4"/>
    <sheet name="Tabela Rotativa" sheetId="58" state="hidden" r:id="rId5"/>
    <sheet name="Tabela" sheetId="52" state="hidden" r:id="rId6"/>
    <sheet name="TABELA ABRIL'24" sheetId="57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\a">#REF!</definedName>
    <definedName name="\e">#REF!</definedName>
    <definedName name="\f">'[1]TAB1-01P'!#REF!</definedName>
    <definedName name="\i">'[1]TAB1-01P'!#REF!</definedName>
    <definedName name="\l">#REF!</definedName>
    <definedName name="\p">'[2]TAB1-05P'!#REF!</definedName>
    <definedName name="\s">'[1]TAB1-01P'!#REF!</definedName>
    <definedName name="\w">'[1]TAB1-01P'!#REF!</definedName>
    <definedName name="____________________________________________alt2">[3]!________________________p1</definedName>
    <definedName name="____________________________________________Brz1">#REF!</definedName>
    <definedName name="____________________________________________Brz2">#REF!</definedName>
    <definedName name="____________________________________________R">[3]!________________________p1</definedName>
    <definedName name="____________________________________________rr2">[3]!________________________p1</definedName>
    <definedName name="___________________________________________alt2">[3]!_______________________p1</definedName>
    <definedName name="___________________________________________Brz1">[4]Feriados!$B$4:$B$14</definedName>
    <definedName name="___________________________________________Brz2">[4]Feriados!$B$17:$B$24</definedName>
    <definedName name="___________________________________________R">[3]!_______________________p1</definedName>
    <definedName name="___________________________________________rr2">[3]!_______________________p1</definedName>
    <definedName name="__________________________________________Brz1">[4]Feriados!$B$4:$B$14</definedName>
    <definedName name="__________________________________________Brz2">[4]Feriados!$B$17:$B$24</definedName>
    <definedName name="_________________________________________Brz1">#REF!</definedName>
    <definedName name="_________________________________________Brz2">#REF!</definedName>
    <definedName name="________________________________________alt2">[3]!_______________________p1</definedName>
    <definedName name="________________________________________Brz1">[4]Feriados!$B$4:$B$14</definedName>
    <definedName name="________________________________________Brz2">[4]Feriados!$B$17:$B$24</definedName>
    <definedName name="________________________________________R">[3]!_______________________p1</definedName>
    <definedName name="________________________________________rr2">[3]!_______________________p1</definedName>
    <definedName name="_______________________________________alt2">[3]!______________________p1</definedName>
    <definedName name="_______________________________________Brz1">[4]Feriados!$B$4:$B$14</definedName>
    <definedName name="_______________________________________Brz2">[4]Feriados!$B$17:$B$24</definedName>
    <definedName name="_______________________________________R">[3]!______________________p1</definedName>
    <definedName name="_______________________________________rr2">[3]!______________________p1</definedName>
    <definedName name="______________________________________Brz1">[4]Feriados!$B$4:$B$14</definedName>
    <definedName name="______________________________________Brz2">[4]Feriados!$B$17:$B$24</definedName>
    <definedName name="______________________________________PAG1">#REF!</definedName>
    <definedName name="______________________________________PAG10">#REF!</definedName>
    <definedName name="______________________________________PAG11">#REF!</definedName>
    <definedName name="______________________________________PAG12">#REF!</definedName>
    <definedName name="______________________________________PAG2">#REF!</definedName>
    <definedName name="______________________________________PAG3">#REF!</definedName>
    <definedName name="______________________________________PAG4">#REF!</definedName>
    <definedName name="______________________________________PAG5">#REF!</definedName>
    <definedName name="______________________________________PAG6">#REF!</definedName>
    <definedName name="______________________________________PAG7">#REF!</definedName>
    <definedName name="______________________________________PAG8">#REF!</definedName>
    <definedName name="______________________________________PAG9">#REF!</definedName>
    <definedName name="______________________________________SHR1">#REF!</definedName>
    <definedName name="______________________________________SHR2">#REF!</definedName>
    <definedName name="_____________________________________alt2">[3]!_____________________p1</definedName>
    <definedName name="_____________________________________Brz1">[4]Feriados!$B$4:$B$14</definedName>
    <definedName name="_____________________________________Brz2">[4]Feriados!$B$17:$B$24</definedName>
    <definedName name="_____________________________________PAG1">#REF!</definedName>
    <definedName name="_____________________________________PAG10">#REF!</definedName>
    <definedName name="_____________________________________PAG11">#REF!</definedName>
    <definedName name="_____________________________________PAG12">#REF!</definedName>
    <definedName name="_____________________________________PAG2">#REF!</definedName>
    <definedName name="_____________________________________PAG3">#REF!</definedName>
    <definedName name="_____________________________________PAG4">#REF!</definedName>
    <definedName name="_____________________________________PAG5">#REF!</definedName>
    <definedName name="_____________________________________PAG6">#REF!</definedName>
    <definedName name="_____________________________________PAG7">#REF!</definedName>
    <definedName name="_____________________________________PAG8">#REF!</definedName>
    <definedName name="_____________________________________PAG9">#REF!</definedName>
    <definedName name="_____________________________________R">[3]!_____________________p1</definedName>
    <definedName name="_____________________________________rr2">[3]!_____________________p1</definedName>
    <definedName name="_____________________________________SHR1" localSheetId="2">#REF!</definedName>
    <definedName name="_____________________________________SHR1">#REF!</definedName>
    <definedName name="_____________________________________SHR2">#REF!</definedName>
    <definedName name="____________________________________alt2">[3]!____________________p1</definedName>
    <definedName name="____________________________________Brz1">[4]Feriados!$B$4:$B$14</definedName>
    <definedName name="____________________________________Brz2">[4]Feriados!$B$17:$B$24</definedName>
    <definedName name="____________________________________PAG1">#REF!</definedName>
    <definedName name="____________________________________PAG10">#REF!</definedName>
    <definedName name="____________________________________PAG11">#REF!</definedName>
    <definedName name="____________________________________PAG12">#REF!</definedName>
    <definedName name="____________________________________PAG2">#REF!</definedName>
    <definedName name="____________________________________PAG3">#REF!</definedName>
    <definedName name="____________________________________PAG4">#REF!</definedName>
    <definedName name="____________________________________PAG5">#REF!</definedName>
    <definedName name="____________________________________PAG6">#REF!</definedName>
    <definedName name="____________________________________PAG7">#REF!</definedName>
    <definedName name="____________________________________PAG8">#REF!</definedName>
    <definedName name="____________________________________PAG9">#REF!</definedName>
    <definedName name="____________________________________R">[3]!____________________p1</definedName>
    <definedName name="____________________________________rr2">[3]!____________________p1</definedName>
    <definedName name="____________________________________SHR1" localSheetId="2">#REF!</definedName>
    <definedName name="____________________________________SHR1">#REF!</definedName>
    <definedName name="____________________________________SHR2">#REF!</definedName>
    <definedName name="___________________________________alt2">[3]!____p1</definedName>
    <definedName name="___________________________________Brz1">[4]Feriados!$B$4:$B$14</definedName>
    <definedName name="___________________________________Brz2">[4]Feriados!$B$17:$B$24</definedName>
    <definedName name="___________________________________PAG1">#REF!</definedName>
    <definedName name="___________________________________PAG10">#REF!</definedName>
    <definedName name="___________________________________PAG11">#REF!</definedName>
    <definedName name="___________________________________PAG12">#REF!</definedName>
    <definedName name="___________________________________PAG2">#REF!</definedName>
    <definedName name="___________________________________PAG3">#REF!</definedName>
    <definedName name="___________________________________PAG4">#REF!</definedName>
    <definedName name="___________________________________PAG5">#REF!</definedName>
    <definedName name="___________________________________PAG6">#REF!</definedName>
    <definedName name="___________________________________PAG7">#REF!</definedName>
    <definedName name="___________________________________PAG8">#REF!</definedName>
    <definedName name="___________________________________PAG9">#REF!</definedName>
    <definedName name="___________________________________R">[3]!____p1</definedName>
    <definedName name="___________________________________rr2">[3]!____p1</definedName>
    <definedName name="___________________________________SHR1" localSheetId="2">#REF!</definedName>
    <definedName name="___________________________________SHR1">#REF!</definedName>
    <definedName name="___________________________________SHR2">#REF!</definedName>
    <definedName name="__________________________________alt2">[3]!__p1</definedName>
    <definedName name="__________________________________Brz1">[4]Feriados!$B$4:$B$14</definedName>
    <definedName name="__________________________________Brz2">[4]Feriados!$B$17:$B$24</definedName>
    <definedName name="__________________________________PAG1">#REF!</definedName>
    <definedName name="__________________________________PAG10">#REF!</definedName>
    <definedName name="__________________________________PAG11">#REF!</definedName>
    <definedName name="__________________________________PAG12">#REF!</definedName>
    <definedName name="__________________________________PAG2">#REF!</definedName>
    <definedName name="__________________________________PAG3">#REF!</definedName>
    <definedName name="__________________________________PAG4">#REF!</definedName>
    <definedName name="__________________________________PAG5">#REF!</definedName>
    <definedName name="__________________________________PAG6">#REF!</definedName>
    <definedName name="__________________________________PAG7">#REF!</definedName>
    <definedName name="__________________________________PAG8">#REF!</definedName>
    <definedName name="__________________________________PAG9">#REF!</definedName>
    <definedName name="__________________________________R">[3]!__p1</definedName>
    <definedName name="__________________________________rr2">[3]!__p1</definedName>
    <definedName name="__________________________________SHR1" localSheetId="2">#REF!</definedName>
    <definedName name="__________________________________SHR1">#REF!</definedName>
    <definedName name="__________________________________SHR2">#REF!</definedName>
    <definedName name="_________________________________alt2">[3]!______________________p1</definedName>
    <definedName name="_________________________________Brz1">[4]Feriados!$B$4:$B$14</definedName>
    <definedName name="_________________________________Brz2">[4]Feriados!$B$17:$B$24</definedName>
    <definedName name="_________________________________PAG1">#REF!</definedName>
    <definedName name="_________________________________PAG10">#REF!</definedName>
    <definedName name="_________________________________PAG11">#REF!</definedName>
    <definedName name="_________________________________PAG12">#REF!</definedName>
    <definedName name="_________________________________PAG2">#REF!</definedName>
    <definedName name="_________________________________PAG3">#REF!</definedName>
    <definedName name="_________________________________PAG4">#REF!</definedName>
    <definedName name="_________________________________PAG5">#REF!</definedName>
    <definedName name="_________________________________PAG6">#REF!</definedName>
    <definedName name="_________________________________PAG7">#REF!</definedName>
    <definedName name="_________________________________PAG8">#REF!</definedName>
    <definedName name="_________________________________PAG9">#REF!</definedName>
    <definedName name="_________________________________R">[3]!______________________p1</definedName>
    <definedName name="_________________________________rr2">[3]!______________________p1</definedName>
    <definedName name="_________________________________SHR1" localSheetId="2">#REF!</definedName>
    <definedName name="_________________________________SHR1">#REF!</definedName>
    <definedName name="_________________________________SHR2">#REF!</definedName>
    <definedName name="________________________________alt2">[5]!________________________p1</definedName>
    <definedName name="________________________________Brz1">[4]Feriados!$B$4:$B$14</definedName>
    <definedName name="________________________________Brz2">[4]Feriados!$B$17:$B$24</definedName>
    <definedName name="________________________________PAG1">#REF!</definedName>
    <definedName name="________________________________PAG10">#REF!</definedName>
    <definedName name="________________________________PAG11">#REF!</definedName>
    <definedName name="________________________________PAG12">#REF!</definedName>
    <definedName name="________________________________PAG2">#REF!</definedName>
    <definedName name="________________________________PAG3">#REF!</definedName>
    <definedName name="________________________________PAG4">#REF!</definedName>
    <definedName name="________________________________PAG5">#REF!</definedName>
    <definedName name="________________________________PAG6">#REF!</definedName>
    <definedName name="________________________________PAG7">#REF!</definedName>
    <definedName name="________________________________PAG8">#REF!</definedName>
    <definedName name="________________________________PAG9">#REF!</definedName>
    <definedName name="________________________________R">[5]!________________________p1</definedName>
    <definedName name="________________________________rr2">[5]!________________________p1</definedName>
    <definedName name="________________________________SHR1">#REF!</definedName>
    <definedName name="________________________________SHR2">#REF!</definedName>
    <definedName name="_______________________________alt2">[5]!_______________________p1</definedName>
    <definedName name="_______________________________Brz1">[4]Feriados!$B$4:$B$14</definedName>
    <definedName name="_______________________________Brz2">[4]Feriados!$B$17:$B$24</definedName>
    <definedName name="_______________________________PAG1">#REF!</definedName>
    <definedName name="_______________________________PAG10">#REF!</definedName>
    <definedName name="_______________________________PAG11">#REF!</definedName>
    <definedName name="_______________________________PAG12">#REF!</definedName>
    <definedName name="_______________________________PAG2">#REF!</definedName>
    <definedName name="_______________________________PAG3">#REF!</definedName>
    <definedName name="_______________________________PAG4">#REF!</definedName>
    <definedName name="_______________________________PAG5">#REF!</definedName>
    <definedName name="_______________________________PAG6">#REF!</definedName>
    <definedName name="_______________________________PAG7">#REF!</definedName>
    <definedName name="_______________________________PAG8">#REF!</definedName>
    <definedName name="_______________________________PAG9">#REF!</definedName>
    <definedName name="_______________________________R">[5]!_______________________p1</definedName>
    <definedName name="_______________________________rr2">[5]!_______________________p1</definedName>
    <definedName name="_______________________________SHR1">#REF!</definedName>
    <definedName name="_______________________________SHR2">#REF!</definedName>
    <definedName name="______________________________alt2">[5]!_____________________p1</definedName>
    <definedName name="______________________________Brz1">[4]Feriados!$B$4:$B$14</definedName>
    <definedName name="______________________________Brz2">[4]Feriados!$B$17:$B$24</definedName>
    <definedName name="______________________________PAG1">#REF!</definedName>
    <definedName name="______________________________PAG10">#REF!</definedName>
    <definedName name="______________________________PAG11">#REF!</definedName>
    <definedName name="______________________________PAG12">#REF!</definedName>
    <definedName name="______________________________PAG2">#REF!</definedName>
    <definedName name="______________________________PAG3">#REF!</definedName>
    <definedName name="______________________________PAG4">#REF!</definedName>
    <definedName name="______________________________PAG5">#REF!</definedName>
    <definedName name="______________________________PAG6">#REF!</definedName>
    <definedName name="______________________________PAG7">#REF!</definedName>
    <definedName name="______________________________PAG8">#REF!</definedName>
    <definedName name="______________________________PAG9">#REF!</definedName>
    <definedName name="______________________________R">[5]!_____________________p1</definedName>
    <definedName name="______________________________rr2">[5]!_____________________p1</definedName>
    <definedName name="______________________________SHR1">#REF!</definedName>
    <definedName name="______________________________SHR2">#REF!</definedName>
    <definedName name="_____________________________alt2">[3]!___p1</definedName>
    <definedName name="_____________________________Brz1">[4]Feriados!$B$4:$B$14</definedName>
    <definedName name="_____________________________Brz2">[4]Feriados!$B$17:$B$24</definedName>
    <definedName name="_____________________________PAG1">#REF!</definedName>
    <definedName name="_____________________________PAG10">#REF!</definedName>
    <definedName name="_____________________________PAG11">#REF!</definedName>
    <definedName name="_____________________________PAG12">#REF!</definedName>
    <definedName name="_____________________________PAG2">#REF!</definedName>
    <definedName name="_____________________________PAG3">#REF!</definedName>
    <definedName name="_____________________________PAG4">#REF!</definedName>
    <definedName name="_____________________________PAG5">#REF!</definedName>
    <definedName name="_____________________________PAG6">#REF!</definedName>
    <definedName name="_____________________________PAG7">#REF!</definedName>
    <definedName name="_____________________________PAG8">#REF!</definedName>
    <definedName name="_____________________________PAG9">#REF!</definedName>
    <definedName name="_____________________________R">[3]!___p1</definedName>
    <definedName name="_____________________________rr2">[3]!___p1</definedName>
    <definedName name="_____________________________SHR1" localSheetId="2">#REF!</definedName>
    <definedName name="_____________________________SHR1">#REF!</definedName>
    <definedName name="_____________________________SHR2">#REF!</definedName>
    <definedName name="____________________________alt2">[5]!____________________p1</definedName>
    <definedName name="____________________________Brz1">[4]Feriados!$B$4:$B$14</definedName>
    <definedName name="____________________________Brz2">[4]Feriados!$B$17:$B$24</definedName>
    <definedName name="____________________________JO2" localSheetId="2">[0]!________________p1</definedName>
    <definedName name="____________________________JO2">[0]!________________p1</definedName>
    <definedName name="____________________________PAG1">#REF!</definedName>
    <definedName name="____________________________PAG10">#REF!</definedName>
    <definedName name="____________________________PAG11">#REF!</definedName>
    <definedName name="____________________________PAG12">#REF!</definedName>
    <definedName name="____________________________PAG2">#REF!</definedName>
    <definedName name="____________________________PAG3">#REF!</definedName>
    <definedName name="____________________________PAG4">#REF!</definedName>
    <definedName name="____________________________PAG5">#REF!</definedName>
    <definedName name="____________________________PAG6">#REF!</definedName>
    <definedName name="____________________________PAG7">#REF!</definedName>
    <definedName name="____________________________PAG8">#REF!</definedName>
    <definedName name="____________________________PAG9">#REF!</definedName>
    <definedName name="____________________________R">[5]!____________________p1</definedName>
    <definedName name="____________________________rr2">[5]!____________________p1</definedName>
    <definedName name="____________________________SHR1">#REF!</definedName>
    <definedName name="____________________________SHR2">#REF!</definedName>
    <definedName name="___________________________alt2">[5]!__________________p1</definedName>
    <definedName name="___________________________Brz1">[4]Feriados!$B$4:$B$14</definedName>
    <definedName name="___________________________Brz2">[4]Feriados!$B$17:$B$24</definedName>
    <definedName name="___________________________PAG1">#REF!</definedName>
    <definedName name="___________________________PAG10">#REF!</definedName>
    <definedName name="___________________________PAG11">#REF!</definedName>
    <definedName name="___________________________PAG12">#REF!</definedName>
    <definedName name="___________________________PAG2">#REF!</definedName>
    <definedName name="___________________________PAG3">#REF!</definedName>
    <definedName name="___________________________PAG4">#REF!</definedName>
    <definedName name="___________________________PAG5">#REF!</definedName>
    <definedName name="___________________________PAG6">#REF!</definedName>
    <definedName name="___________________________PAG7">#REF!</definedName>
    <definedName name="___________________________PAG8">#REF!</definedName>
    <definedName name="___________________________PAG9">#REF!</definedName>
    <definedName name="___________________________R">[5]!__________________p1</definedName>
    <definedName name="___________________________rr2">[5]!__________________p1</definedName>
    <definedName name="___________________________SHR1">#REF!</definedName>
    <definedName name="___________________________SHR2">#REF!</definedName>
    <definedName name="__________________________alt2">[5]!__________________p1</definedName>
    <definedName name="__________________________Brz1">[4]Feriados!$B$4:$B$14</definedName>
    <definedName name="__________________________Brz2">[4]Feriados!$B$17:$B$24</definedName>
    <definedName name="__________________________JO2" localSheetId="2">[0]!_______________p1</definedName>
    <definedName name="__________________________JO2">[0]!_______________p1</definedName>
    <definedName name="__________________________PAG1">#REF!</definedName>
    <definedName name="__________________________PAG10">#REF!</definedName>
    <definedName name="__________________________PAG11">#REF!</definedName>
    <definedName name="__________________________PAG12">#REF!</definedName>
    <definedName name="__________________________PAG2">#REF!</definedName>
    <definedName name="__________________________PAG3">#REF!</definedName>
    <definedName name="__________________________PAG4">#REF!</definedName>
    <definedName name="__________________________PAG5">#REF!</definedName>
    <definedName name="__________________________PAG6">#REF!</definedName>
    <definedName name="__________________________PAG7">#REF!</definedName>
    <definedName name="__________________________PAG8">#REF!</definedName>
    <definedName name="__________________________PAG9">#REF!</definedName>
    <definedName name="__________________________R">[5]!__________________p1</definedName>
    <definedName name="__________________________rr2">[5]!__________________p1</definedName>
    <definedName name="__________________________SHR1">#REF!</definedName>
    <definedName name="__________________________SHR2">#REF!</definedName>
    <definedName name="_________________________alt2">[5]!__________p1</definedName>
    <definedName name="_________________________Brz1">[4]Feriados!$B$4:$B$14</definedName>
    <definedName name="_________________________Brz2">[4]Feriados!$B$17:$B$24</definedName>
    <definedName name="_________________________PAG1">#REF!</definedName>
    <definedName name="_________________________PAG10">#REF!</definedName>
    <definedName name="_________________________PAG11">#REF!</definedName>
    <definedName name="_________________________PAG12">#REF!</definedName>
    <definedName name="_________________________PAG2">#REF!</definedName>
    <definedName name="_________________________PAG3">#REF!</definedName>
    <definedName name="_________________________PAG4">#REF!</definedName>
    <definedName name="_________________________PAG5">#REF!</definedName>
    <definedName name="_________________________PAG6">#REF!</definedName>
    <definedName name="_________________________PAG7">#REF!</definedName>
    <definedName name="_________________________PAG8">#REF!</definedName>
    <definedName name="_________________________PAG9">#REF!</definedName>
    <definedName name="_________________________R">[5]!__________p1</definedName>
    <definedName name="_________________________rr2">[5]!__________p1</definedName>
    <definedName name="_________________________SHR1">#REF!</definedName>
    <definedName name="_________________________SHR2">#REF!</definedName>
    <definedName name="________________________alt2">[5]!______________________p1</definedName>
    <definedName name="________________________Brz1">[4]Feriados!$B$4:$B$14</definedName>
    <definedName name="________________________Brz2">[4]Feriados!$B$17:$B$24</definedName>
    <definedName name="________________________JO2" localSheetId="2">[0]!______________p1</definedName>
    <definedName name="________________________JO2">[0]!______________p1</definedName>
    <definedName name="________________________PAG1">#REF!</definedName>
    <definedName name="________________________PAG10">#REF!</definedName>
    <definedName name="________________________PAG11">#REF!</definedName>
    <definedName name="________________________PAG12">#REF!</definedName>
    <definedName name="________________________PAG2">#REF!</definedName>
    <definedName name="________________________PAG3">#REF!</definedName>
    <definedName name="________________________PAG4">#REF!</definedName>
    <definedName name="________________________PAG5">#REF!</definedName>
    <definedName name="________________________PAG6">#REF!</definedName>
    <definedName name="________________________PAG7">#REF!</definedName>
    <definedName name="________________________PAG8">#REF!</definedName>
    <definedName name="________________________PAG9">#REF!</definedName>
    <definedName name="________________________R">[5]!______________________p1</definedName>
    <definedName name="________________________rr2">[5]!______________________p1</definedName>
    <definedName name="________________________SHR1">#REF!</definedName>
    <definedName name="________________________SHR2">#REF!</definedName>
    <definedName name="_______________________alt2">[5]!_________p1</definedName>
    <definedName name="_______________________Brz1">[4]Feriados!$B$4:$B$14</definedName>
    <definedName name="_______________________Brz2">[4]Feriados!$B$17:$B$24</definedName>
    <definedName name="_______________________PAG1">#REF!</definedName>
    <definedName name="_______________________PAG10">#REF!</definedName>
    <definedName name="_______________________PAG11">#REF!</definedName>
    <definedName name="_______________________PAG12">#REF!</definedName>
    <definedName name="_______________________PAG2">#REF!</definedName>
    <definedName name="_______________________PAG3">#REF!</definedName>
    <definedName name="_______________________PAG4">#REF!</definedName>
    <definedName name="_______________________PAG5">#REF!</definedName>
    <definedName name="_______________________PAG6">#REF!</definedName>
    <definedName name="_______________________PAG7">#REF!</definedName>
    <definedName name="_______________________PAG8">#REF!</definedName>
    <definedName name="_______________________PAG9">#REF!</definedName>
    <definedName name="_______________________R">[5]!_________p1</definedName>
    <definedName name="_______________________rr2">[5]!_________p1</definedName>
    <definedName name="_______________________SHR1">#REF!</definedName>
    <definedName name="_______________________SHR2">#REF!</definedName>
    <definedName name="______________________alt2">[5]!_________________p1</definedName>
    <definedName name="______________________Brz1">[4]Feriados!$B$4:$B$14</definedName>
    <definedName name="______________________Brz2">[4]Feriados!$B$17:$B$24</definedName>
    <definedName name="______________________JO2" localSheetId="2">[0]!_____________p1</definedName>
    <definedName name="______________________JO2">[0]!_____________p1</definedName>
    <definedName name="______________________PAG1">#REF!</definedName>
    <definedName name="______________________PAG10">#REF!</definedName>
    <definedName name="______________________PAG11">#REF!</definedName>
    <definedName name="______________________PAG12">#REF!</definedName>
    <definedName name="______________________PAG2">#REF!</definedName>
    <definedName name="______________________PAG3">#REF!</definedName>
    <definedName name="______________________PAG4">#REF!</definedName>
    <definedName name="______________________PAG5">#REF!</definedName>
    <definedName name="______________________PAG6">#REF!</definedName>
    <definedName name="______________________PAG7">#REF!</definedName>
    <definedName name="______________________PAG8">#REF!</definedName>
    <definedName name="______________________PAG9">#REF!</definedName>
    <definedName name="______________________R">[5]!_________________p1</definedName>
    <definedName name="______________________rr2">[5]!_________________p1</definedName>
    <definedName name="______________________SHR1">#REF!</definedName>
    <definedName name="______________________SHR2">#REF!</definedName>
    <definedName name="_____________________alt2">[5]!________p1</definedName>
    <definedName name="_____________________Brz1">[4]Feriados!$B$4:$B$14</definedName>
    <definedName name="_____________________Brz2">[4]Feriados!$B$17:$B$24</definedName>
    <definedName name="_____________________PAG1">#REF!</definedName>
    <definedName name="_____________________PAG10">#REF!</definedName>
    <definedName name="_____________________PAG11">#REF!</definedName>
    <definedName name="_____________________PAG12">#REF!</definedName>
    <definedName name="_____________________PAG2">#REF!</definedName>
    <definedName name="_____________________PAG3">#REF!</definedName>
    <definedName name="_____________________PAG4">#REF!</definedName>
    <definedName name="_____________________PAG5">#REF!</definedName>
    <definedName name="_____________________PAG6">#REF!</definedName>
    <definedName name="_____________________PAG7">#REF!</definedName>
    <definedName name="_____________________PAG8">#REF!</definedName>
    <definedName name="_____________________PAG9">#REF!</definedName>
    <definedName name="_____________________R">[5]!________p1</definedName>
    <definedName name="_____________________rr2">[5]!________p1</definedName>
    <definedName name="_____________________SHR1">#REF!</definedName>
    <definedName name="_____________________SHR2">#REF!</definedName>
    <definedName name="____________________alt2">[5]!________________p1</definedName>
    <definedName name="____________________Brz1">[4]Feriados!$B$4:$B$14</definedName>
    <definedName name="____________________Brz2">[4]Feriados!$B$17:$B$24</definedName>
    <definedName name="____________________JO2" localSheetId="2">[0]!____________p1</definedName>
    <definedName name="____________________JO2">[0]!____________p1</definedName>
    <definedName name="____________________PAG1">#REF!</definedName>
    <definedName name="____________________PAG10">#REF!</definedName>
    <definedName name="____________________PAG11">#REF!</definedName>
    <definedName name="____________________PAG12">#REF!</definedName>
    <definedName name="____________________PAG2">#REF!</definedName>
    <definedName name="____________________PAG3">#REF!</definedName>
    <definedName name="____________________PAG4">#REF!</definedName>
    <definedName name="____________________PAG5">#REF!</definedName>
    <definedName name="____________________PAG6">#REF!</definedName>
    <definedName name="____________________PAG7">#REF!</definedName>
    <definedName name="____________________PAG8">#REF!</definedName>
    <definedName name="____________________PAG9">#REF!</definedName>
    <definedName name="____________________R">[5]!________________p1</definedName>
    <definedName name="____________________Rd30">#REF!</definedName>
    <definedName name="____________________rr2">[5]!________________p1</definedName>
    <definedName name="____________________SHR1">#REF!</definedName>
    <definedName name="____________________SHR2">#REF!</definedName>
    <definedName name="___________________Abr1">#REF!</definedName>
    <definedName name="___________________Ago1">#REF!</definedName>
    <definedName name="___________________alt2">[5]!_______p1</definedName>
    <definedName name="___________________Brz1">[4]Feriados!$B$4:$B$14</definedName>
    <definedName name="___________________Brz2">[4]Feriados!$B$17:$B$24</definedName>
    <definedName name="___________________Dez1">#REF!</definedName>
    <definedName name="___________________Fev1">#REF!</definedName>
    <definedName name="___________________Jan1">#REF!</definedName>
    <definedName name="___________________Jul1">#REF!</definedName>
    <definedName name="___________________Jun1">#REF!</definedName>
    <definedName name="___________________Mai1">#REF!</definedName>
    <definedName name="___________________Mar1">#REF!</definedName>
    <definedName name="___________________Nov1">#REF!</definedName>
    <definedName name="___________________Out1">#REF!</definedName>
    <definedName name="___________________PAG1">#REF!</definedName>
    <definedName name="___________________PAG10">#REF!</definedName>
    <definedName name="___________________PAG11">#REF!</definedName>
    <definedName name="___________________PAG12">#REF!</definedName>
    <definedName name="___________________PAG2">#REF!</definedName>
    <definedName name="___________________PAG3">#REF!</definedName>
    <definedName name="___________________PAG4">#REF!</definedName>
    <definedName name="___________________PAG5">#REF!</definedName>
    <definedName name="___________________PAG6">#REF!</definedName>
    <definedName name="___________________PAG7">#REF!</definedName>
    <definedName name="___________________PAG8">#REF!</definedName>
    <definedName name="___________________PAG9">#REF!</definedName>
    <definedName name="___________________R">[5]!_______p1</definedName>
    <definedName name="___________________Rd30">#REF!</definedName>
    <definedName name="___________________rr2">[5]!_______p1</definedName>
    <definedName name="___________________Set1">#REF!</definedName>
    <definedName name="___________________SHR1">#REF!</definedName>
    <definedName name="___________________SHR2">#REF!</definedName>
    <definedName name="__________________Abr1">#REF!</definedName>
    <definedName name="__________________Ago1">#REF!</definedName>
    <definedName name="__________________alt2">[5]!_____________p1</definedName>
    <definedName name="__________________Brz1">[4]Feriados!$B$4:$B$14</definedName>
    <definedName name="__________________Brz2">[4]Feriados!$B$17:$B$24</definedName>
    <definedName name="__________________Dez1">#REF!</definedName>
    <definedName name="__________________Fev1">#REF!</definedName>
    <definedName name="__________________Jan1">#REF!</definedName>
    <definedName name="__________________JO2" localSheetId="2">[0]!___________p1</definedName>
    <definedName name="__________________JO2">[0]!___________p1</definedName>
    <definedName name="__________________Jul1">#REF!</definedName>
    <definedName name="__________________Jun1">#REF!</definedName>
    <definedName name="__________________Mai1">#REF!</definedName>
    <definedName name="__________________Mar1">#REF!</definedName>
    <definedName name="__________________Nov1">#REF!</definedName>
    <definedName name="__________________Out1">#REF!</definedName>
    <definedName name="__________________PAG1">#REF!</definedName>
    <definedName name="__________________PAG10">#REF!</definedName>
    <definedName name="__________________PAG11">#REF!</definedName>
    <definedName name="__________________PAG12">#REF!</definedName>
    <definedName name="__________________PAG2">#REF!</definedName>
    <definedName name="__________________PAG3">#REF!</definedName>
    <definedName name="__________________PAG4">#REF!</definedName>
    <definedName name="__________________PAG5">#REF!</definedName>
    <definedName name="__________________PAG6">#REF!</definedName>
    <definedName name="__________________PAG7">#REF!</definedName>
    <definedName name="__________________PAG8">#REF!</definedName>
    <definedName name="__________________PAG9">#REF!</definedName>
    <definedName name="__________________R">[5]!_____________p1</definedName>
    <definedName name="__________________Rd30">#REF!</definedName>
    <definedName name="__________________rr2">[5]!_____________p1</definedName>
    <definedName name="__________________Set1">#REF!</definedName>
    <definedName name="__________________SHR1">#REF!</definedName>
    <definedName name="__________________SHR2">#REF!</definedName>
    <definedName name="_________________Abr1">#REF!</definedName>
    <definedName name="_________________Ago1">#REF!</definedName>
    <definedName name="_________________alt2">[5]!______p1</definedName>
    <definedName name="_________________Brz1">[4]Feriados!$B$4:$B$14</definedName>
    <definedName name="_________________Brz2">[4]Feriados!$B$17:$B$24</definedName>
    <definedName name="_________________Dez1">#REF!</definedName>
    <definedName name="_________________Fev1">#REF!</definedName>
    <definedName name="_________________Jan1">#REF!</definedName>
    <definedName name="_________________JO2">[6]!__________________p1</definedName>
    <definedName name="_________________Jul1">#REF!</definedName>
    <definedName name="_________________Jun1">#REF!</definedName>
    <definedName name="_________________Mai1">#REF!</definedName>
    <definedName name="_________________Mar1">#REF!</definedName>
    <definedName name="_________________Nov1">#REF!</definedName>
    <definedName name="_________________Out1">#REF!</definedName>
    <definedName name="_________________PAG1">#REF!</definedName>
    <definedName name="_________________PAG10">#REF!</definedName>
    <definedName name="_________________PAG11">#REF!</definedName>
    <definedName name="_________________PAG12">#REF!</definedName>
    <definedName name="_________________PAG2">#REF!</definedName>
    <definedName name="_________________PAG3">#REF!</definedName>
    <definedName name="_________________PAG4">#REF!</definedName>
    <definedName name="_________________PAG5">#REF!</definedName>
    <definedName name="_________________PAG6">#REF!</definedName>
    <definedName name="_________________PAG7">#REF!</definedName>
    <definedName name="_________________PAG8">#REF!</definedName>
    <definedName name="_________________PAG9">#REF!</definedName>
    <definedName name="_________________R">[5]!______p1</definedName>
    <definedName name="_________________Rd30">#REF!</definedName>
    <definedName name="_________________rr2">[5]!______p1</definedName>
    <definedName name="_________________Set1">#REF!</definedName>
    <definedName name="_________________SHR1">#REF!</definedName>
    <definedName name="_________________SHR2">#REF!</definedName>
    <definedName name="________________Abr1">#REF!</definedName>
    <definedName name="________________Ago1">#REF!</definedName>
    <definedName name="________________alt2">[5]!_______________p1</definedName>
    <definedName name="________________Brz1">[4]Feriados!$B$4:$B$14</definedName>
    <definedName name="________________Brz2">[4]Feriados!$B$17:$B$24</definedName>
    <definedName name="________________Dez1">#REF!</definedName>
    <definedName name="________________Fev1">#REF!</definedName>
    <definedName name="________________Jan1">#REF!</definedName>
    <definedName name="________________JO2" localSheetId="2">[0]!________p1</definedName>
    <definedName name="________________JO2">[0]!________p1</definedName>
    <definedName name="________________Jul1">#REF!</definedName>
    <definedName name="________________Jun1">#REF!</definedName>
    <definedName name="________________Mai1">#REF!</definedName>
    <definedName name="________________Mar1">#REF!</definedName>
    <definedName name="________________Nov1">#REF!</definedName>
    <definedName name="________________Out1">#REF!</definedName>
    <definedName name="________________PAG1">#REF!</definedName>
    <definedName name="________________PAG10">#REF!</definedName>
    <definedName name="________________PAG11">#REF!</definedName>
    <definedName name="________________PAG12">#REF!</definedName>
    <definedName name="________________PAG2">#REF!</definedName>
    <definedName name="________________PAG3">#REF!</definedName>
    <definedName name="________________PAG4">#REF!</definedName>
    <definedName name="________________PAG5">#REF!</definedName>
    <definedName name="________________PAG6">#REF!</definedName>
    <definedName name="________________PAG7">#REF!</definedName>
    <definedName name="________________PAG8">#REF!</definedName>
    <definedName name="________________PAG9">#REF!</definedName>
    <definedName name="________________R">[5]!_______________p1</definedName>
    <definedName name="________________Rd30">#REF!</definedName>
    <definedName name="________________rr2">[5]!_______________p1</definedName>
    <definedName name="________________Set1">#REF!</definedName>
    <definedName name="________________SHR1">#REF!</definedName>
    <definedName name="________________SHR2">#REF!</definedName>
    <definedName name="_______________Abr1">#REF!</definedName>
    <definedName name="_______________Ago1">#REF!</definedName>
    <definedName name="_______________alt2">[5]!_____p1</definedName>
    <definedName name="_______________Brz1">[4]Feriados!$B$4:$B$14</definedName>
    <definedName name="_______________Brz2">[4]Feriados!$B$17:$B$24</definedName>
    <definedName name="_______________Dez1">#REF!</definedName>
    <definedName name="_______________Fev1">#REF!</definedName>
    <definedName name="_______________Jan1">#REF!</definedName>
    <definedName name="_______________JO2">[7]!_xlbgnm.p1</definedName>
    <definedName name="_______________Jul1">#REF!</definedName>
    <definedName name="_______________Jun1">#REF!</definedName>
    <definedName name="_______________Mai1">#REF!</definedName>
    <definedName name="_______________Mar1">#REF!</definedName>
    <definedName name="_______________Nov1">#REF!</definedName>
    <definedName name="_______________Out1">#REF!</definedName>
    <definedName name="_______________PAG1">#REF!</definedName>
    <definedName name="_______________PAG10">#REF!</definedName>
    <definedName name="_______________PAG11">#REF!</definedName>
    <definedName name="_______________PAG12">#REF!</definedName>
    <definedName name="_______________PAG2">#REF!</definedName>
    <definedName name="_______________PAG3">#REF!</definedName>
    <definedName name="_______________PAG4">#REF!</definedName>
    <definedName name="_______________PAG5">#REF!</definedName>
    <definedName name="_______________PAG6">#REF!</definedName>
    <definedName name="_______________PAG7">#REF!</definedName>
    <definedName name="_______________PAG8">#REF!</definedName>
    <definedName name="_______________PAG9">#REF!</definedName>
    <definedName name="_______________R">[5]!_____p1</definedName>
    <definedName name="_______________Rd30">#REF!</definedName>
    <definedName name="_______________rr2">[5]!_____p1</definedName>
    <definedName name="_______________Set1">#REF!</definedName>
    <definedName name="_______________SHR1">#REF!</definedName>
    <definedName name="_______________SHR2">#REF!</definedName>
    <definedName name="______________Abr1">#REF!</definedName>
    <definedName name="______________Ago1">#REF!</definedName>
    <definedName name="______________alt2">[5]!____________p1</definedName>
    <definedName name="______________Brz1">[4]Feriados!$B$4:$B$14</definedName>
    <definedName name="______________Brz2">[4]Feriados!$B$17:$B$24</definedName>
    <definedName name="______________Dez1">#REF!</definedName>
    <definedName name="______________Fev1">#REF!</definedName>
    <definedName name="______________Jan1">#REF!</definedName>
    <definedName name="______________JO2">[6]!_________________p1</definedName>
    <definedName name="______________Jul1">#REF!</definedName>
    <definedName name="______________Jun1">#REF!</definedName>
    <definedName name="______________Mai1">#REF!</definedName>
    <definedName name="______________Mar1">#REF!</definedName>
    <definedName name="______________Nov1">#REF!</definedName>
    <definedName name="______________Out1">#REF!</definedName>
    <definedName name="______________PAG1">#REF!</definedName>
    <definedName name="______________PAG10">#REF!</definedName>
    <definedName name="______________PAG11">#REF!</definedName>
    <definedName name="______________PAG12">#REF!</definedName>
    <definedName name="______________PAG2">#REF!</definedName>
    <definedName name="______________PAG3">#REF!</definedName>
    <definedName name="______________PAG4">#REF!</definedName>
    <definedName name="______________PAG5">#REF!</definedName>
    <definedName name="______________PAG6">#REF!</definedName>
    <definedName name="______________PAG7">#REF!</definedName>
    <definedName name="______________PAG8">#REF!</definedName>
    <definedName name="______________PAG9">#REF!</definedName>
    <definedName name="______________R">[5]!____________p1</definedName>
    <definedName name="______________Rd30">#REF!</definedName>
    <definedName name="______________rr2">[5]!____________p1</definedName>
    <definedName name="______________Set1">#REF!</definedName>
    <definedName name="______________SHR1">#REF!</definedName>
    <definedName name="______________SHR2">#REF!</definedName>
    <definedName name="_____________Abr1">#REF!</definedName>
    <definedName name="_____________Ago1">#REF!</definedName>
    <definedName name="_____________alt2">[5]!_____p1</definedName>
    <definedName name="_____________Brz1">[4]Feriados!$B$4:$B$14</definedName>
    <definedName name="_____________Brz2">[4]Feriados!$B$17:$B$24</definedName>
    <definedName name="_____________Dez1">#REF!</definedName>
    <definedName name="_____________Fev1">#REF!</definedName>
    <definedName name="_____________Jan1">#REF!</definedName>
    <definedName name="_____________JO2" localSheetId="2">[0]!__________p1</definedName>
    <definedName name="_____________JO2">[0]!__________p1</definedName>
    <definedName name="_____________Jul1">#REF!</definedName>
    <definedName name="_____________Jun1">#REF!</definedName>
    <definedName name="_____________Mai1">#REF!</definedName>
    <definedName name="_____________Mar1">#REF!</definedName>
    <definedName name="_____________Nov1">#REF!</definedName>
    <definedName name="_____________Out1">#REF!</definedName>
    <definedName name="_____________PAG1">#REF!</definedName>
    <definedName name="_____________PAG10">#REF!</definedName>
    <definedName name="_____________PAG11">#REF!</definedName>
    <definedName name="_____________PAG12">#REF!</definedName>
    <definedName name="_____________PAG2">#REF!</definedName>
    <definedName name="_____________PAG3">#REF!</definedName>
    <definedName name="_____________PAG4">#REF!</definedName>
    <definedName name="_____________PAG5">#REF!</definedName>
    <definedName name="_____________PAG6">#REF!</definedName>
    <definedName name="_____________PAG7">#REF!</definedName>
    <definedName name="_____________PAG8">#REF!</definedName>
    <definedName name="_____________PAG9">#REF!</definedName>
    <definedName name="_____________R">[5]!_____p1</definedName>
    <definedName name="_____________Rd30">#REF!</definedName>
    <definedName name="_____________rr2">[5]!_____p1</definedName>
    <definedName name="_____________Set1">#REF!</definedName>
    <definedName name="_____________SHR1">#REF!</definedName>
    <definedName name="_____________SHR2">#REF!</definedName>
    <definedName name="____________Abr1">#REF!</definedName>
    <definedName name="____________Ago1">#REF!</definedName>
    <definedName name="____________alt2">[5]!___________________p1</definedName>
    <definedName name="____________Brz1">[4]Feriados!$B$4:$B$14</definedName>
    <definedName name="____________Brz2">[4]Feriados!$B$17:$B$24</definedName>
    <definedName name="____________Dez1">#REF!</definedName>
    <definedName name="____________Fev1">#REF!</definedName>
    <definedName name="____________Jan1">#REF!</definedName>
    <definedName name="____________JO2" localSheetId="2">[0]!_______p1</definedName>
    <definedName name="____________JO2">[0]!_______p1</definedName>
    <definedName name="____________Jul1">#REF!</definedName>
    <definedName name="____________Jun1">#REF!</definedName>
    <definedName name="____________Mai1">#REF!</definedName>
    <definedName name="____________Mar1">#REF!</definedName>
    <definedName name="____________Nov1">#REF!</definedName>
    <definedName name="____________Out1">#REF!</definedName>
    <definedName name="____________PAG1">#REF!</definedName>
    <definedName name="____________PAG10">#REF!</definedName>
    <definedName name="____________PAG11">#REF!</definedName>
    <definedName name="____________PAG12">#REF!</definedName>
    <definedName name="____________PAG2">#REF!</definedName>
    <definedName name="____________PAG3">#REF!</definedName>
    <definedName name="____________PAG4">#REF!</definedName>
    <definedName name="____________PAG5">#REF!</definedName>
    <definedName name="____________PAG6">#REF!</definedName>
    <definedName name="____________PAG7">#REF!</definedName>
    <definedName name="____________PAG8">#REF!</definedName>
    <definedName name="____________PAG9">#REF!</definedName>
    <definedName name="____________R">[5]!___________________p1</definedName>
    <definedName name="____________Rd30">#REF!</definedName>
    <definedName name="____________rr2">[5]!___________________p1</definedName>
    <definedName name="____________Set1">#REF!</definedName>
    <definedName name="____________SHR1">#REF!</definedName>
    <definedName name="____________SHR2">#REF!</definedName>
    <definedName name="___________Abr1">#REF!</definedName>
    <definedName name="___________Ago1">#REF!</definedName>
    <definedName name="___________alt2">[5]!_____p1</definedName>
    <definedName name="___________Brz1">[4]Feriados!$B$4:$B$14</definedName>
    <definedName name="___________Brz2">[4]Feriados!$B$17:$B$24</definedName>
    <definedName name="___________Dez1">#REF!</definedName>
    <definedName name="___________Fev1">#REF!</definedName>
    <definedName name="___________Jan1">#REF!</definedName>
    <definedName name="___________JO2" localSheetId="2">[0]!____p1</definedName>
    <definedName name="___________JO2">[0]!____p1</definedName>
    <definedName name="___________Jul1" localSheetId="2">#REF!</definedName>
    <definedName name="___________Jul1">#REF!</definedName>
    <definedName name="___________Jun1">#REF!</definedName>
    <definedName name="___________Mai1">#REF!</definedName>
    <definedName name="___________Mar1">#REF!</definedName>
    <definedName name="___________Nov1">#REF!</definedName>
    <definedName name="___________Out1">#REF!</definedName>
    <definedName name="___________PAG1">#REF!</definedName>
    <definedName name="___________PAG10">#REF!</definedName>
    <definedName name="___________PAG11">#REF!</definedName>
    <definedName name="___________PAG12">#REF!</definedName>
    <definedName name="___________PAG2">#REF!</definedName>
    <definedName name="___________PAG3">#REF!</definedName>
    <definedName name="___________PAG4">#REF!</definedName>
    <definedName name="___________PAG5">#REF!</definedName>
    <definedName name="___________PAG6">#REF!</definedName>
    <definedName name="___________PAG7">#REF!</definedName>
    <definedName name="___________PAG8">#REF!</definedName>
    <definedName name="___________PAG9">#REF!</definedName>
    <definedName name="___________R">[5]!_____p1</definedName>
    <definedName name="___________Rd30">#REF!</definedName>
    <definedName name="___________rr2">[5]!_____p1</definedName>
    <definedName name="___________Set1">#REF!</definedName>
    <definedName name="___________SHR1">#REF!</definedName>
    <definedName name="___________SHR2">#REF!</definedName>
    <definedName name="__________Abr1">#REF!</definedName>
    <definedName name="__________Ago1">#REF!</definedName>
    <definedName name="__________alt2">[5]!______________p1</definedName>
    <definedName name="__________Brz1">[4]Feriados!$B$4:$B$14</definedName>
    <definedName name="__________Brz2">[4]Feriados!$B$17:$B$24</definedName>
    <definedName name="__________Dez1">#REF!</definedName>
    <definedName name="__________Fev1">#REF!</definedName>
    <definedName name="__________Jan1">#REF!</definedName>
    <definedName name="__________Jul1">#REF!</definedName>
    <definedName name="__________Jun1">#REF!</definedName>
    <definedName name="__________Mai1">#REF!</definedName>
    <definedName name="__________Mar1">#REF!</definedName>
    <definedName name="__________Nov1">#REF!</definedName>
    <definedName name="__________Out1">#REF!</definedName>
    <definedName name="__________PAG1">#REF!</definedName>
    <definedName name="__________PAG10">#REF!</definedName>
    <definedName name="__________PAG11">#REF!</definedName>
    <definedName name="__________PAG12">#REF!</definedName>
    <definedName name="__________PAG2">#REF!</definedName>
    <definedName name="__________PAG3">#REF!</definedName>
    <definedName name="__________PAG4">#REF!</definedName>
    <definedName name="__________PAG5">#REF!</definedName>
    <definedName name="__________PAG6">#REF!</definedName>
    <definedName name="__________PAG7">#REF!</definedName>
    <definedName name="__________PAG8">#REF!</definedName>
    <definedName name="__________PAG9">#REF!</definedName>
    <definedName name="__________R">[5]!______________p1</definedName>
    <definedName name="__________Rd30">#REF!</definedName>
    <definedName name="__________rr2">[5]!______________p1</definedName>
    <definedName name="__________Set1">#REF!</definedName>
    <definedName name="__________SHR1">#REF!</definedName>
    <definedName name="__________SHR2">#REF!</definedName>
    <definedName name="_________Abr1">#REF!</definedName>
    <definedName name="_________Ago1">#REF!</definedName>
    <definedName name="_________alt2">[5]!_____p1</definedName>
    <definedName name="_________Brz1">[4]Feriados!$B$4:$B$14</definedName>
    <definedName name="_________Brz2">[4]Feriados!$B$17:$B$24</definedName>
    <definedName name="_________Dez1">#REF!</definedName>
    <definedName name="_________Fev1">#REF!</definedName>
    <definedName name="_________Jan1">#REF!</definedName>
    <definedName name="_________JO2" localSheetId="2">[0]!_________p1</definedName>
    <definedName name="_________JO2">[0]!_________p1</definedName>
    <definedName name="_________Jul1">#REF!</definedName>
    <definedName name="_________Jun1">#REF!</definedName>
    <definedName name="_________Mai1">#REF!</definedName>
    <definedName name="_________Mar1">#REF!</definedName>
    <definedName name="_________Nov1">#REF!</definedName>
    <definedName name="_________Out1">#REF!</definedName>
    <definedName name="_________PAG1">#REF!</definedName>
    <definedName name="_________PAG10">#REF!</definedName>
    <definedName name="_________PAG11">#REF!</definedName>
    <definedName name="_________PAG12">#REF!</definedName>
    <definedName name="_________PAG2">#REF!</definedName>
    <definedName name="_________PAG3">#REF!</definedName>
    <definedName name="_________PAG4">#REF!</definedName>
    <definedName name="_________PAG5">#REF!</definedName>
    <definedName name="_________PAG6">#REF!</definedName>
    <definedName name="_________PAG7">#REF!</definedName>
    <definedName name="_________PAG8">#REF!</definedName>
    <definedName name="_________PAG9">#REF!</definedName>
    <definedName name="_________PE1">[8]PE1!$A$6:$AV$50</definedName>
    <definedName name="_________R">[5]!_____p1</definedName>
    <definedName name="_________Rd30">#REF!</definedName>
    <definedName name="_________rr2">[5]!_____p1</definedName>
    <definedName name="_________RS1">[8]RS1!$A$6:$AV$50</definedName>
    <definedName name="_________SC1">[8]SC1!$A$1:$AU$50</definedName>
    <definedName name="_________Set1">#REF!</definedName>
    <definedName name="_________SHR1">#REF!</definedName>
    <definedName name="_________SHR2">#REF!</definedName>
    <definedName name="_________SP1">[8]SP1!$A$6:$AV$50</definedName>
    <definedName name="________Abr1">#REF!</definedName>
    <definedName name="________Ago1">#REF!</definedName>
    <definedName name="________Brz1">[4]Feriados!$B$4:$B$14</definedName>
    <definedName name="________Brz2">[4]Feriados!$B$17:$B$24</definedName>
    <definedName name="________Dez1">#REF!</definedName>
    <definedName name="________Fev1">#REF!</definedName>
    <definedName name="________Jan1">#REF!</definedName>
    <definedName name="________JO2" localSheetId="2">[0]!______p1</definedName>
    <definedName name="________JO2">[0]!______p1</definedName>
    <definedName name="________Jul1">#REF!</definedName>
    <definedName name="________Jun1">#REF!</definedName>
    <definedName name="________Mai1">#REF!</definedName>
    <definedName name="________Mar1">#REF!</definedName>
    <definedName name="________Nov1">#REF!</definedName>
    <definedName name="________Out1">#REF!</definedName>
    <definedName name="________PAG1">#REF!</definedName>
    <definedName name="________PAG10">#REF!</definedName>
    <definedName name="________PAG11">#REF!</definedName>
    <definedName name="________PAG12">#REF!</definedName>
    <definedName name="________PAG2">#REF!</definedName>
    <definedName name="________PAG3">#REF!</definedName>
    <definedName name="________PAG4">#REF!</definedName>
    <definedName name="________PAG5">#REF!</definedName>
    <definedName name="________PAG6">#REF!</definedName>
    <definedName name="________PAG7">#REF!</definedName>
    <definedName name="________PAG8">#REF!</definedName>
    <definedName name="________PAG9">#REF!</definedName>
    <definedName name="________PE1">[8]PE1!$A$6:$AV$50</definedName>
    <definedName name="________Rd30">#REF!</definedName>
    <definedName name="________RS1">[8]RS1!$A$6:$AV$50</definedName>
    <definedName name="________SC1">[8]SC1!$A$1:$AU$50</definedName>
    <definedName name="________Set1">#REF!</definedName>
    <definedName name="________SHR1">#REF!</definedName>
    <definedName name="________SHR2">#REF!</definedName>
    <definedName name="________SP1">[8]SP1!$A$6:$AV$50</definedName>
    <definedName name="_______Abr1">#REF!</definedName>
    <definedName name="_______Ago1">#REF!</definedName>
    <definedName name="_______alt2">[5]!_____p1</definedName>
    <definedName name="_______Brz1">[4]Feriados!$B$4:$B$14</definedName>
    <definedName name="_______Brz2">[4]Feriados!$B$17:$B$24</definedName>
    <definedName name="_______Dez1">#REF!</definedName>
    <definedName name="_______Fev1">#REF!</definedName>
    <definedName name="_______Jan1">#REF!</definedName>
    <definedName name="_______JO2" localSheetId="2">[0]!__p1</definedName>
    <definedName name="_______JO2">[0]!__p1</definedName>
    <definedName name="_______Jul1">#REF!</definedName>
    <definedName name="_______Jun1">#REF!</definedName>
    <definedName name="_______Mai1">#REF!</definedName>
    <definedName name="_______Mar1">#REF!</definedName>
    <definedName name="_______Nov1">#REF!</definedName>
    <definedName name="_______Out1">#REF!</definedName>
    <definedName name="_______PAG1">#REF!</definedName>
    <definedName name="_______PAG10">#REF!</definedName>
    <definedName name="_______PAG11">#REF!</definedName>
    <definedName name="_______PAG12">#REF!</definedName>
    <definedName name="_______PAG2">#REF!</definedName>
    <definedName name="_______PAG3">#REF!</definedName>
    <definedName name="_______PAG4">#REF!</definedName>
    <definedName name="_______PAG5">#REF!</definedName>
    <definedName name="_______PAG6">#REF!</definedName>
    <definedName name="_______PAG7">#REF!</definedName>
    <definedName name="_______PAG8">#REF!</definedName>
    <definedName name="_______PAG9">#REF!</definedName>
    <definedName name="_______PE1">[8]PE1!$A$6:$AV$50</definedName>
    <definedName name="_______R">[5]!_____p1</definedName>
    <definedName name="_______Rd30">#REF!</definedName>
    <definedName name="_______rr2">[5]!_____p1</definedName>
    <definedName name="_______RS1">[8]RS1!$A$6:$AV$50</definedName>
    <definedName name="_______SC1">[8]SC1!$A$1:$AU$50</definedName>
    <definedName name="_______Set1">#REF!</definedName>
    <definedName name="_______SHR1">#REF!</definedName>
    <definedName name="_______SHR2">#REF!</definedName>
    <definedName name="_______SP1">[8]SP1!$A$6:$AV$50</definedName>
    <definedName name="______Abr1">#REF!</definedName>
    <definedName name="______Ago1">#REF!</definedName>
    <definedName name="______alt2">[5]!___________p1</definedName>
    <definedName name="______Brz1">[4]Feriados!$B$4:$B$14</definedName>
    <definedName name="______Brz2">[4]Feriados!$B$17:$B$24</definedName>
    <definedName name="______Dez1">#REF!</definedName>
    <definedName name="______Fev1">#REF!</definedName>
    <definedName name="______Jan1">#REF!</definedName>
    <definedName name="______JO2" localSheetId="2">[0]!____p1</definedName>
    <definedName name="______JO2">[0]!____p1</definedName>
    <definedName name="______Jul1">#REF!</definedName>
    <definedName name="______Jun1">#REF!</definedName>
    <definedName name="______Mai1">#REF!</definedName>
    <definedName name="______Mar1">#REF!</definedName>
    <definedName name="______Nov1">#REF!</definedName>
    <definedName name="______Out1">#REF!</definedName>
    <definedName name="______PAG1">#REF!</definedName>
    <definedName name="______PAG10">#REF!</definedName>
    <definedName name="______PAG11">#REF!</definedName>
    <definedName name="______PAG12">#REF!</definedName>
    <definedName name="______PAG2">#REF!</definedName>
    <definedName name="______PAG3">#REF!</definedName>
    <definedName name="______PAG4">#REF!</definedName>
    <definedName name="______PAG5">#REF!</definedName>
    <definedName name="______PAG6">#REF!</definedName>
    <definedName name="______PAG7">#REF!</definedName>
    <definedName name="______PAG8">#REF!</definedName>
    <definedName name="______PAG9">#REF!</definedName>
    <definedName name="______PE1">[8]PE1!$A$6:$AV$50</definedName>
    <definedName name="______R">[5]!___________p1</definedName>
    <definedName name="______Rd30">#REF!</definedName>
    <definedName name="______rr2">[5]!___________p1</definedName>
    <definedName name="______RS1">[8]RS1!$A$6:$AV$50</definedName>
    <definedName name="______SC1">[8]SC1!$A$1:$AU$50</definedName>
    <definedName name="______Set1">#REF!</definedName>
    <definedName name="______SHR1">#REF!</definedName>
    <definedName name="______SHR2">#REF!</definedName>
    <definedName name="______SP1">[8]SP1!$A$6:$AV$50</definedName>
    <definedName name="_____Abr1">#REF!</definedName>
    <definedName name="_____Ago1">#REF!</definedName>
    <definedName name="_____alt2">[5]!____p1</definedName>
    <definedName name="_____Brz1">[4]Feriados!$B$4:$B$14</definedName>
    <definedName name="_____Brz2">[4]Feriados!$B$17:$B$24</definedName>
    <definedName name="_____Dez1">#REF!</definedName>
    <definedName name="_____Fev1">#REF!</definedName>
    <definedName name="_____Jan1">#REF!</definedName>
    <definedName name="_____JO2">[9]!__p1</definedName>
    <definedName name="_____Jul1">#REF!</definedName>
    <definedName name="_____Jun1">#REF!</definedName>
    <definedName name="_____Mai1">#REF!</definedName>
    <definedName name="_____Mar1">#REF!</definedName>
    <definedName name="_____Nov1">#REF!</definedName>
    <definedName name="_____Out1">#REF!</definedName>
    <definedName name="_____PAG1">#REF!</definedName>
    <definedName name="_____PAG10">#REF!</definedName>
    <definedName name="_____PAG11">#REF!</definedName>
    <definedName name="_____PAG12">#REF!</definedName>
    <definedName name="_____PAG2">#REF!</definedName>
    <definedName name="_____PAG3">#REF!</definedName>
    <definedName name="_____PAG4">#REF!</definedName>
    <definedName name="_____PAG5">#REF!</definedName>
    <definedName name="_____PAG6">#REF!</definedName>
    <definedName name="_____PAG7">#REF!</definedName>
    <definedName name="_____PAG8">#REF!</definedName>
    <definedName name="_____PAG9">#REF!</definedName>
    <definedName name="_____PE1">[8]PE1!$A$6:$AV$50</definedName>
    <definedName name="_____R">[5]!____p1</definedName>
    <definedName name="_____Rd30">#REF!</definedName>
    <definedName name="_____rr2">[5]!____p1</definedName>
    <definedName name="_____RS1">[8]RS1!$A$6:$AV$50</definedName>
    <definedName name="_____SC1">[8]SC1!$A$1:$AU$50</definedName>
    <definedName name="_____Set1">#REF!</definedName>
    <definedName name="_____SHR1">#REF!</definedName>
    <definedName name="_____SHR2">#REF!</definedName>
    <definedName name="_____SP1">[8]SP1!$A$6:$AV$50</definedName>
    <definedName name="____Abr1">#REF!</definedName>
    <definedName name="____Ago1">#REF!</definedName>
    <definedName name="____alt2" localSheetId="2">[0]!_____p1</definedName>
    <definedName name="____alt2">[0]!_____p1</definedName>
    <definedName name="____Brz1">[4]Feriados!$B$4:$B$14</definedName>
    <definedName name="____Brz2">[4]Feriados!$B$17:$B$24</definedName>
    <definedName name="____Dez1">#REF!</definedName>
    <definedName name="____er1" localSheetId="2">[0]!_____p1</definedName>
    <definedName name="____er1">[0]!_____p1</definedName>
    <definedName name="____Fev1">#REF!</definedName>
    <definedName name="____Jan1">#REF!</definedName>
    <definedName name="____JO2" localSheetId="2">[0]!_p1</definedName>
    <definedName name="____JO2">[0]!_p1</definedName>
    <definedName name="____Jul1">#REF!</definedName>
    <definedName name="____Jun1">#REF!</definedName>
    <definedName name="____l">[10]!_xlbgnm.p1</definedName>
    <definedName name="____Mai1">#REF!</definedName>
    <definedName name="____Mar1">#REF!</definedName>
    <definedName name="____MAV1" localSheetId="2">[0]!_____p1</definedName>
    <definedName name="____MAV1">[0]!_____p1</definedName>
    <definedName name="____NO2">[10]!_xlbgnm.p1</definedName>
    <definedName name="____NO3">[10]!_xlbgnm.p1</definedName>
    <definedName name="____NO4">[10]!_xlbgnm.p1</definedName>
    <definedName name="____NO5">[10]!_xlbgnm.p1</definedName>
    <definedName name="____Nov1">#REF!</definedName>
    <definedName name="____Out1">#REF!</definedName>
    <definedName name="____PAG1">#REF!</definedName>
    <definedName name="____PAG10">#REF!</definedName>
    <definedName name="____PAG11">#REF!</definedName>
    <definedName name="____PAG12">#REF!</definedName>
    <definedName name="____PAG2">#REF!</definedName>
    <definedName name="____PAG3">#REF!</definedName>
    <definedName name="____PAG4">#REF!</definedName>
    <definedName name="____PAG5">#REF!</definedName>
    <definedName name="____PAG6">#REF!</definedName>
    <definedName name="____PAG7">#REF!</definedName>
    <definedName name="____PAG8">#REF!</definedName>
    <definedName name="____PAG9">#REF!</definedName>
    <definedName name="____PE1">[8]PE1!$A$6:$AV$50</definedName>
    <definedName name="____R" localSheetId="2">[0]!_____p1</definedName>
    <definedName name="____R">[0]!_____p1</definedName>
    <definedName name="____Rd30">#REF!</definedName>
    <definedName name="____REV3" localSheetId="2">[0]!_____p1</definedName>
    <definedName name="____REV3">[0]!_____p1</definedName>
    <definedName name="____rr2" localSheetId="2">[0]!_____p1</definedName>
    <definedName name="____rr2">[0]!_____p1</definedName>
    <definedName name="____RS1">[8]RS1!$A$6:$AV$50</definedName>
    <definedName name="____SC1">[8]SC1!$A$1:$AU$50</definedName>
    <definedName name="____Set1">#REF!</definedName>
    <definedName name="____SHR1">#REF!</definedName>
    <definedName name="____SHR2">#REF!</definedName>
    <definedName name="____SP1">[8]SP1!$A$6:$AV$50</definedName>
    <definedName name="___Abr1">#REF!</definedName>
    <definedName name="___Ago1">#REF!</definedName>
    <definedName name="___alt2" localSheetId="2">[0]!____p1</definedName>
    <definedName name="___alt2">[0]!____p1</definedName>
    <definedName name="___Brz1">[4]Feriados!$B$4:$B$14</definedName>
    <definedName name="___Brz2">[4]Feriados!$B$17:$B$24</definedName>
    <definedName name="___cto2">[5]!_______________p1</definedName>
    <definedName name="___Dez1">#REF!</definedName>
    <definedName name="___er1" localSheetId="2">[0]!____p1</definedName>
    <definedName name="___er1">[0]!____p1</definedName>
    <definedName name="___Fev1">#REF!</definedName>
    <definedName name="___Jan1">#REF!</definedName>
    <definedName name="___JO2">[9]!___p1</definedName>
    <definedName name="___JR2">[5]!_______________p1</definedName>
    <definedName name="___Jul1">#REF!</definedName>
    <definedName name="___Jun1">#REF!</definedName>
    <definedName name="___l">[5]!_______________p1</definedName>
    <definedName name="___Mai1">#REF!</definedName>
    <definedName name="___Mar1">#REF!</definedName>
    <definedName name="___MAV1" localSheetId="2">[0]!____p1</definedName>
    <definedName name="___MAV1">[0]!____p1</definedName>
    <definedName name="___me3">[5]!_______________p1</definedName>
    <definedName name="___Nov1">#REF!</definedName>
    <definedName name="___Out1">#REF!</definedName>
    <definedName name="___PAG1">#REF!</definedName>
    <definedName name="___PAG10">#REF!</definedName>
    <definedName name="___PAG11">#REF!</definedName>
    <definedName name="___PAG12">#REF!</definedName>
    <definedName name="___PAG2">#REF!</definedName>
    <definedName name="___PAG3">#REF!</definedName>
    <definedName name="___PAG4">#REF!</definedName>
    <definedName name="___PAG5">#REF!</definedName>
    <definedName name="___PAG6">#REF!</definedName>
    <definedName name="___PAG7">#REF!</definedName>
    <definedName name="___PAG8">#REF!</definedName>
    <definedName name="___PAG9">#REF!</definedName>
    <definedName name="___PE1">[11]PE1!$A$6:$AV$50</definedName>
    <definedName name="___R" localSheetId="2">[0]!____p1</definedName>
    <definedName name="___R">[0]!____p1</definedName>
    <definedName name="___Rd30">#REF!</definedName>
    <definedName name="___rev1">[5]!_______________p1</definedName>
    <definedName name="___REV3" localSheetId="2">[0]!____p1</definedName>
    <definedName name="___REV3">[0]!____p1</definedName>
    <definedName name="___rr2" localSheetId="2">[0]!____p1</definedName>
    <definedName name="___rr2">[0]!____p1</definedName>
    <definedName name="___RS1">[11]RS1!$A$6:$AV$50</definedName>
    <definedName name="___SC1">[11]SC1!$A$1:$AU$50</definedName>
    <definedName name="___Set1">#REF!</definedName>
    <definedName name="___SHR1">#REF!</definedName>
    <definedName name="___SHR2">#REF!</definedName>
    <definedName name="___SP1">[11]SP1!$A$6:$AV$50</definedName>
    <definedName name="___ter1">[9]!___p1</definedName>
    <definedName name="___TI55">[9]!___p1</definedName>
    <definedName name="__Abr1">[12]calendario!$A$15</definedName>
    <definedName name="__Ago1">[12]calendario!$I$24</definedName>
    <definedName name="__alt2" localSheetId="2">[0]!___p1</definedName>
    <definedName name="__alt2">[0]!___p1</definedName>
    <definedName name="__Brz1">[4]Feriados!$B$4:$B$14</definedName>
    <definedName name="__Brz2">[4]Feriados!$B$17:$B$24</definedName>
    <definedName name="__Bsu1">#REF!</definedName>
    <definedName name="__Bsu2">#REF!</definedName>
    <definedName name="__cnh1">[13]Terceiros!$A$1:$M$77</definedName>
    <definedName name="__cto2">[3]!___p1</definedName>
    <definedName name="__Dez1">[12]calendario!$Q$33</definedName>
    <definedName name="__er1" localSheetId="2">[0]!___p1</definedName>
    <definedName name="__er1">[0]!___p1</definedName>
    <definedName name="__Fev1">[12]calendario!$I$6</definedName>
    <definedName name="__IntlFixup" hidden="1">TRUE</definedName>
    <definedName name="__Jan1">[12]calendario!$A$6</definedName>
    <definedName name="__JO2">[14]!__p1</definedName>
    <definedName name="__JR2">[3]!___p1</definedName>
    <definedName name="__Jul1">[12]calendario!$A$24</definedName>
    <definedName name="__Jun1">[12]calendario!$Q$15</definedName>
    <definedName name="__l" localSheetId="2">[0]!_____p1</definedName>
    <definedName name="__l">[0]!_____p1</definedName>
    <definedName name="__Mai1">[12]calendario!$I$15</definedName>
    <definedName name="__Mar1">[12]calendario!$Q$6</definedName>
    <definedName name="__MAV1" localSheetId="2">[0]!___p1</definedName>
    <definedName name="__MAV1">[0]!___p1</definedName>
    <definedName name="__me3">[3]!___p1</definedName>
    <definedName name="__MTV2" localSheetId="2">[0]!_____p1</definedName>
    <definedName name="__MTV2">[0]!_____p1</definedName>
    <definedName name="__MTV3" localSheetId="2">[0]!_____p1</definedName>
    <definedName name="__MTV3">[0]!_____p1</definedName>
    <definedName name="__NO2">[10]!_xlbgnm.p1</definedName>
    <definedName name="__NO3">[10]!_xlbgnm.p1</definedName>
    <definedName name="__NO4">[10]!_xlbgnm.p1</definedName>
    <definedName name="__NO5">[10]!_xlbgnm.p1</definedName>
    <definedName name="__Nov1">[12]calendario!$I$33</definedName>
    <definedName name="__Out1">[12]calendario!$A$33</definedName>
    <definedName name="__PAG1">#REF!</definedName>
    <definedName name="__PAG10">#REF!</definedName>
    <definedName name="__PAG11">#REF!</definedName>
    <definedName name="__PAG12">#REF!</definedName>
    <definedName name="__PAG2">#REF!</definedName>
    <definedName name="__PAG3">#REF!</definedName>
    <definedName name="__PAG4">#REF!</definedName>
    <definedName name="__PAG5">#REF!</definedName>
    <definedName name="__PAG6">#REF!</definedName>
    <definedName name="__PAG7">#REF!</definedName>
    <definedName name="__PAG8">#REF!</definedName>
    <definedName name="__PAG9">#REF!</definedName>
    <definedName name="__PE1">[15]PE1!$A$6:$AV$50</definedName>
    <definedName name="__R" localSheetId="2">[0]!___p1</definedName>
    <definedName name="__R">[0]!___p1</definedName>
    <definedName name="__Rd30">#REF!</definedName>
    <definedName name="__rev1">[3]!___p1</definedName>
    <definedName name="__rev2" localSheetId="2">[0]!_____p1</definedName>
    <definedName name="__rev2">[0]!_____p1</definedName>
    <definedName name="__REV3" localSheetId="2">[0]!___p1</definedName>
    <definedName name="__REV3">[0]!___p1</definedName>
    <definedName name="__rr2" localSheetId="2">[0]!___p1</definedName>
    <definedName name="__rr2">[0]!___p1</definedName>
    <definedName name="__RS1">[15]RS1!$A$6:$AV$50</definedName>
    <definedName name="__SC1">[15]SC1!$A$1:$AU$50</definedName>
    <definedName name="__Set1">[12]calendario!$Q$24</definedName>
    <definedName name="__SHR1">#REF!</definedName>
    <definedName name="__SHR2">#REF!</definedName>
    <definedName name="__SP1">[15]SP1!$A$6:$AV$50</definedName>
    <definedName name="__ter1">[9]!__p1</definedName>
    <definedName name="__TI55">[9]!__p1</definedName>
    <definedName name="__TP1">[16]CAD!$D$1:$D$65536</definedName>
    <definedName name="__TP2">[16]CAD!$E$1:$E$65536</definedName>
    <definedName name="__TP3">[16]CAD!$F$1:$F$65536</definedName>
    <definedName name="__TP4">[16]CAD!$G$1:$G$65536</definedName>
    <definedName name="__TP5">[16]CAD!$H$1:$H$65536</definedName>
    <definedName name="_Abr1">#REF!</definedName>
    <definedName name="_Ago1">#REF!</definedName>
    <definedName name="_alt2">[5]!__p1</definedName>
    <definedName name="_Brz1">[4]Feriados!$B$4:$B$14</definedName>
    <definedName name="_Brz2">[4]Feriados!$B$17:$B$24</definedName>
    <definedName name="_Bsu1">#REF!</definedName>
    <definedName name="_Bsu2">#REF!</definedName>
    <definedName name="_cnh1">[13]Terceiros!$A$1:$M$77</definedName>
    <definedName name="_cto2">[5]!____p1</definedName>
    <definedName name="_dd1" localSheetId="2">[0]!_p1</definedName>
    <definedName name="_dd1">[0]!_p1</definedName>
    <definedName name="_Dez1">#REF!</definedName>
    <definedName name="_er1">[5]!____p1</definedName>
    <definedName name="_Fev1">#REF!</definedName>
    <definedName name="_xlnm._FilterDatabase" hidden="1">#REF!</definedName>
    <definedName name="_ID">"II.19 BACEN balancete passivo(5)"</definedName>
    <definedName name="_Jan1" localSheetId="2">#REF!</definedName>
    <definedName name="_Jan1">#REF!</definedName>
    <definedName name="_JO2">[14]!_p1</definedName>
    <definedName name="_JR2">[5]!____p1</definedName>
    <definedName name="_Jul1">#REF!</definedName>
    <definedName name="_Jun1">#REF!</definedName>
    <definedName name="_key02" hidden="1">#REF!</definedName>
    <definedName name="_Key1" hidden="1">#REF!</definedName>
    <definedName name="_Key2" hidden="1">#REF!</definedName>
    <definedName name="_l" localSheetId="2">[0]!____p1</definedName>
    <definedName name="_l">[0]!____p1</definedName>
    <definedName name="_Lin1">8</definedName>
    <definedName name="_Lin2">12</definedName>
    <definedName name="_Lin3">42</definedName>
    <definedName name="_Mai1">#REF!</definedName>
    <definedName name="_Mar1">#REF!</definedName>
    <definedName name="_MAV1">[5]!____p1</definedName>
    <definedName name="_me3">[5]!____p1</definedName>
    <definedName name="_MTV2" localSheetId="2">[0]!____p1</definedName>
    <definedName name="_MTV2">[0]!____p1</definedName>
    <definedName name="_MTV3" localSheetId="2">[0]!____p1</definedName>
    <definedName name="_MTV3">[0]!____p1</definedName>
    <definedName name="_NCol">7</definedName>
    <definedName name="_Nov1">#REF!</definedName>
    <definedName name="_Order1" hidden="1">255</definedName>
    <definedName name="_Order2" hidden="1">0</definedName>
    <definedName name="_Out1">#REF!</definedName>
    <definedName name="_PAG1">#REF!</definedName>
    <definedName name="_PAG10">#REF!</definedName>
    <definedName name="_PAG11">#REF!</definedName>
    <definedName name="_PAG12">#REF!</definedName>
    <definedName name="_PAG2">#REF!</definedName>
    <definedName name="_PAG3">#REF!</definedName>
    <definedName name="_PAG4">#REF!</definedName>
    <definedName name="_PAG5">#REF!</definedName>
    <definedName name="_PAG6">#REF!</definedName>
    <definedName name="_PAG7">#REF!</definedName>
    <definedName name="_PAG8">#REF!</definedName>
    <definedName name="_PAG9">#REF!</definedName>
    <definedName name="_PE1">[17]PE1!$A$6:$AV$50</definedName>
    <definedName name="_R">[5]!__p1</definedName>
    <definedName name="_Rd30">#REF!</definedName>
    <definedName name="_rev1">[5]!____p1</definedName>
    <definedName name="_rev2" localSheetId="2">[0]!____p1</definedName>
    <definedName name="_rev2">[0]!____p1</definedName>
    <definedName name="_REV3">[5]!____p1</definedName>
    <definedName name="_rr2">[5]!__p1</definedName>
    <definedName name="_RS1">[17]RS1!$A$6:$AV$50</definedName>
    <definedName name="_SC1">[17]SC1!$A$1:$AU$50</definedName>
    <definedName name="_Set1">#REF!</definedName>
    <definedName name="_SHR1">#REF!</definedName>
    <definedName name="_SHR2">#REF!</definedName>
    <definedName name="_Sort" hidden="1">#REF!</definedName>
    <definedName name="_SP1">[17]SP1!$A$6:$AV$50</definedName>
    <definedName name="_ter1">[14]!_p1</definedName>
    <definedName name="_TI55">[14]!_p1</definedName>
    <definedName name="_Tipo">1</definedName>
    <definedName name="_TP1">[16]CAD!$D$1:$D$65536</definedName>
    <definedName name="_TP2">[16]CAD!$E$1:$E$65536</definedName>
    <definedName name="_TP3">[16]CAD!$F$1:$F$65536</definedName>
    <definedName name="_TP4">[16]CAD!$G$1:$G$65536</definedName>
    <definedName name="_TP5">[16]CAD!$H$1:$H$65536</definedName>
    <definedName name="_VI2" localSheetId="2">[0]!_p1</definedName>
    <definedName name="_VI2">[0]!_p1</definedName>
    <definedName name="a" localSheetId="2">#REF!</definedName>
    <definedName name="a">#REF!</definedName>
    <definedName name="aa" localSheetId="2">[0]!___p1</definedName>
    <definedName name="aa">[0]!___p1</definedName>
    <definedName name="aaa" localSheetId="2">[0]!___p1</definedName>
    <definedName name="aaa">[0]!___p1</definedName>
    <definedName name="aaaa" localSheetId="2">[0]!___p1</definedName>
    <definedName name="aaaa">[0]!___p1</definedName>
    <definedName name="AAAAA">'[18]Pen M AS ABC 25+RJ1'!#REF!</definedName>
    <definedName name="aaaaaa" localSheetId="2">[0]!___p1</definedName>
    <definedName name="aaaaaa">[0]!___p1</definedName>
    <definedName name="aaaaaaa" localSheetId="2">[0]!___p1</definedName>
    <definedName name="aaaaaaa">[0]!___p1</definedName>
    <definedName name="aaaaaaaaa" localSheetId="2">[0]!____p1</definedName>
    <definedName name="aaaaaaaaa">[0]!____p1</definedName>
    <definedName name="aaaaaaaaaaaaaaaaa">#N/A</definedName>
    <definedName name="AAAAAAAAAAAAAAAAAAAAAAAA">[5]!____p1</definedName>
    <definedName name="aaaaaaaaaaaaaaaaaaaaaaaaaaaa" localSheetId="2">[0]!___p1</definedName>
    <definedName name="aaaaaaaaaaaaaaaaaaaaaaaaaaaa">[0]!___p1</definedName>
    <definedName name="ab">[5]!_p1</definedName>
    <definedName name="aba">[10]!_xlbgnm.p1</definedName>
    <definedName name="abc" localSheetId="2">[0]!_p1</definedName>
    <definedName name="abc">[0]!_p1</definedName>
    <definedName name="ABCD">[5]!____p1</definedName>
    <definedName name="abert" localSheetId="2">[0]!___p1</definedName>
    <definedName name="abert">[0]!___p1</definedName>
    <definedName name="abertandi" localSheetId="2">[0]!_p1</definedName>
    <definedName name="abertandi">[0]!_p1</definedName>
    <definedName name="Abna">#REF!</definedName>
    <definedName name="Abril" localSheetId="2" hidden="1">{"'crono'!$U$12:$W$20"}</definedName>
    <definedName name="Abril" hidden="1">{"'crono'!$U$12:$W$20"}</definedName>
    <definedName name="ABXC">[5]!____p1</definedName>
    <definedName name="acre" localSheetId="2">[0]!_p1</definedName>
    <definedName name="acre">[0]!_p1</definedName>
    <definedName name="ACT">'[18]Pen M AS ABC 25+RJ1'!#REF!</definedName>
    <definedName name="ACUM">#REF!</definedName>
    <definedName name="adfasdfafd" localSheetId="2">[0]!_p1</definedName>
    <definedName name="adfasdfafd">[0]!_p1</definedName>
    <definedName name="ADOE" localSheetId="2">[0]!___p1</definedName>
    <definedName name="ADOE">[0]!___p1</definedName>
    <definedName name="afa" localSheetId="2">[0]!____p1</definedName>
    <definedName name="afa">[0]!____p1</definedName>
    <definedName name="afdsa">[10]!_xlbgnm.p1</definedName>
    <definedName name="agaga">[10]!_xlbgnm.p1</definedName>
    <definedName name="ago">[10]!_xlbgnm.p1</definedName>
    <definedName name="agosto">[10]!_xlbgnm.p1</definedName>
    <definedName name="ahaerf">[10]!_xlbgnm.p1</definedName>
    <definedName name="AI">#REF!</definedName>
    <definedName name="al">[10]!_xlbgnm.p1</definedName>
    <definedName name="ala">[10]!_xlbgnm.p1</definedName>
    <definedName name="alexandre" localSheetId="2">[0]!_p1</definedName>
    <definedName name="alexandre">[0]!_p1</definedName>
    <definedName name="alexandreeeeeeeeeeeeeeee" localSheetId="2">[0]!_p1</definedName>
    <definedName name="alexandreeeeeeeeeeeeeeee">[0]!_p1</definedName>
    <definedName name="Alter">[14]!_p1</definedName>
    <definedName name="alteração">[14]!_p1</definedName>
    <definedName name="Aluguel">[19]Franqueado!#REF!</definedName>
    <definedName name="ama">[14]!_p1</definedName>
    <definedName name="amana">[10]!_xlbgnm.p1</definedName>
    <definedName name="amano" localSheetId="2">[0]!_p1</definedName>
    <definedName name="amano">[0]!_p1</definedName>
    <definedName name="amano1" localSheetId="2">[0]!_p1</definedName>
    <definedName name="amano1">[0]!_p1</definedName>
    <definedName name="amazonia">[14]!_p1</definedName>
    <definedName name="amazonia1">[14]!_p1</definedName>
    <definedName name="ana">[10]!_xlbgnm.p1</definedName>
    <definedName name="Andina">'[20]FLOWCHART-02'!#REF!</definedName>
    <definedName name="andrea">[5]!____p1</definedName>
    <definedName name="AndreBiagi">'[20]FLOWCHART-02'!#REF!</definedName>
    <definedName name="ANDRESSA">'[21]Ranking por Filial - Mês'!$C$4</definedName>
    <definedName name="anexos">[14]!_p1</definedName>
    <definedName name="annnnnnnnnn">#REF!</definedName>
    <definedName name="Ano">#REF!</definedName>
    <definedName name="ANO_ACOMPANHAMENTO">[22]Mapa!$D$5</definedName>
    <definedName name="another">#N/A</definedName>
    <definedName name="ansansn">[5]!____p1</definedName>
    <definedName name="AQ" localSheetId="2">[0]!_p1</definedName>
    <definedName name="AQ">[0]!_p1</definedName>
    <definedName name="aqaaa" localSheetId="2">[0]!___p1</definedName>
    <definedName name="aqaaa">[0]!___p1</definedName>
    <definedName name="aquisição">[10]!_xlbgnm.p1</definedName>
    <definedName name="AREA">'[18]Pen M AS ABC 25+RJ1'!#REF!</definedName>
    <definedName name="ÁREA">#REF!</definedName>
    <definedName name="_xlnm.Extract">#REF!</definedName>
    <definedName name="_xlnm.Print_Area" localSheetId="6">'TABELA ABRIL''24'!$A$1:$CC$52</definedName>
    <definedName name="_xlnm.Print_Area">#REF!</definedName>
    <definedName name="Área_impressão_IM">#REF!</definedName>
    <definedName name="AreEstimada">[23]Tabelas!$E$8:$F$19</definedName>
    <definedName name="AreFEE">[23]Tabelas!$E$39:$F$50</definedName>
    <definedName name="Arena_Santos">#REF!</definedName>
    <definedName name="AreReal">[23]Tabelas!$E$24:$F$35</definedName>
    <definedName name="arg">[10]!_xlbgnm.p1</definedName>
    <definedName name="Arq_Nome">#REF!</definedName>
    <definedName name="as">[5]!____p1</definedName>
    <definedName name="asa">#N/A</definedName>
    <definedName name="asasdasd" hidden="1">#REF!</definedName>
    <definedName name="asasdsfd" localSheetId="2">[0]!___p1</definedName>
    <definedName name="asasdsfd">[0]!___p1</definedName>
    <definedName name="asd" hidden="1">#REF!</definedName>
    <definedName name="asdasd">[5]!_p1</definedName>
    <definedName name="asde" localSheetId="2">[0]!___p1</definedName>
    <definedName name="asde">[0]!___p1</definedName>
    <definedName name="asdfasdfasdf" localSheetId="2">[0]!_p1</definedName>
    <definedName name="asdfasdfasdf">[0]!_p1</definedName>
    <definedName name="ASE">[10]!_xlbgnm.p1</definedName>
    <definedName name="ased">[10]!_xlbgnm.p1</definedName>
    <definedName name="ass" localSheetId="2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ass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Ata" localSheetId="2" hidden="1">{#N/A,#N/A,FALSE,"ROTINA";#N/A,#N/A,FALSE,"ITENS";#N/A,#N/A,FALSE,"ACOMP"}</definedName>
    <definedName name="Ata" hidden="1">{#N/A,#N/A,FALSE,"ROTINA";#N/A,#N/A,FALSE,"ITENS";#N/A,#N/A,FALSE,"ACOMP"}</definedName>
    <definedName name="ATUALIZADO_EM">[22]Mapa!$H$8</definedName>
    <definedName name="avab">[10]!_xlbgnm.p1</definedName>
    <definedName name="b" localSheetId="2">[0]!___p1</definedName>
    <definedName name="b">[0]!___p1</definedName>
    <definedName name="Banco">#REF!</definedName>
    <definedName name="_xlnm.Database">#REF!</definedName>
    <definedName name="banco1">[13]Terceiros!$O$1:$AA$77</definedName>
    <definedName name="BancoeLeas">#REF!</definedName>
    <definedName name="BASE">#REF!</definedName>
    <definedName name="BASE_STATUS">[24]Tudo!$B$1:$W$4427</definedName>
    <definedName name="BAU">[17]BAU!$A$3:$AV$50</definedName>
    <definedName name="Baurú_Street">#REF!</definedName>
    <definedName name="bb" localSheetId="2">[0]!___p1</definedName>
    <definedName name="bb">[0]!___p1</definedName>
    <definedName name="bbb" localSheetId="2">[0]!___p1</definedName>
    <definedName name="bbb">[0]!___p1</definedName>
    <definedName name="BBBB" localSheetId="2">[0]!_p1</definedName>
    <definedName name="BBBB">[0]!_p1</definedName>
    <definedName name="bbbbb" localSheetId="2">[0]!___p1</definedName>
    <definedName name="bbbbb">[0]!___p1</definedName>
    <definedName name="BCWP">'[18]Pen M AS ABC 25+RJ1'!#REF!</definedName>
    <definedName name="BCWP2">'[18]Pen M AS ABC 25+RJ1'!#REF!</definedName>
    <definedName name="BD">#REF!</definedName>
    <definedName name="BEL" localSheetId="6">#REF!</definedName>
    <definedName name="BEL" localSheetId="4">[25]BEL!$B:$B</definedName>
    <definedName name="BEL">[26]BEL!$B:$B</definedName>
    <definedName name="BFX_A6874CA2_7E1A_11d2_8615_006097CC7F35">60118</definedName>
    <definedName name="BFX_BRANDFX">60122</definedName>
    <definedName name="bgaw4eg">[10]!_xlbgnm.p1</definedName>
    <definedName name="BH" localSheetId="2">[17]BH!$A$6:$AV$50</definedName>
    <definedName name="BH" localSheetId="6">#REF!</definedName>
    <definedName name="BH" localSheetId="4">[25]BH!$B:$B</definedName>
    <definedName name="BH">[26]BH!$B:$B</definedName>
    <definedName name="bla" localSheetId="2" hidden="1">{"'crono'!$U$12:$W$20"}</definedName>
    <definedName name="bla" hidden="1">{"'crono'!$U$12:$W$20"}</definedName>
    <definedName name="BO" localSheetId="2">[0]!_p1</definedName>
    <definedName name="BO">[0]!_p1</definedName>
    <definedName name="boneco">#REF!</definedName>
    <definedName name="bORDA">#REF!</definedName>
    <definedName name="boxes">#REF!,#REF!</definedName>
    <definedName name="bra" localSheetId="2">[0]!_p1</definedName>
    <definedName name="bra">[0]!_p1</definedName>
    <definedName name="Bsdg1">#REF!</definedName>
    <definedName name="Bsdg2">#REF!</definedName>
    <definedName name="BuiltIn_Print_Area___1">#REF!</definedName>
    <definedName name="busdoor">[5]!____p1</definedName>
    <definedName name="BV" localSheetId="2" hidden="1">{"'crono'!$U$12:$W$20"}</definedName>
    <definedName name="BV" hidden="1">{"'crono'!$U$12:$W$20"}</definedName>
    <definedName name="ç" localSheetId="2">[0]!___p1</definedName>
    <definedName name="ç">[0]!___p1</definedName>
    <definedName name="CA" localSheetId="2">[0]!_p1</definedName>
    <definedName name="CA">[0]!_p1</definedName>
    <definedName name="CABO" localSheetId="2">[0]!_p1</definedName>
    <definedName name="CABO">[0]!_p1</definedName>
    <definedName name="cabo1">#REF!</definedName>
    <definedName name="caboago">#REF!</definedName>
    <definedName name="CAD_ID">#REF!</definedName>
    <definedName name="CAG" localSheetId="2">[0]!_p1</definedName>
    <definedName name="CAG">[0]!_p1</definedName>
    <definedName name="cal">[14]!_p1</definedName>
    <definedName name="CAM" localSheetId="2">[17]CAM!$A$6:$AV$50</definedName>
    <definedName name="CAM" localSheetId="6">#REF!</definedName>
    <definedName name="CAM" localSheetId="4">[25]CAM!$B:$B</definedName>
    <definedName name="CAM">[26]CAM!$B:$B</definedName>
    <definedName name="camila">[14]!_p1</definedName>
    <definedName name="Caminhão">#REF!</definedName>
    <definedName name="cancelar" localSheetId="2">[0]!_p1</definedName>
    <definedName name="cancelar">[0]!_p1</definedName>
    <definedName name="cap">#REF!</definedName>
    <definedName name="capa">[27]outdr!$A$9:$F$32</definedName>
    <definedName name="Capaa1">[5]!____p1</definedName>
    <definedName name="capacorporate">#REF!</definedName>
    <definedName name="capafraglobal">#REF!</definedName>
    <definedName name="Capanova" hidden="1">#REF!</definedName>
    <definedName name="capas">#N/A</definedName>
    <definedName name="Capinha" localSheetId="2">[0]!___p1</definedName>
    <definedName name="Capinha">[0]!___p1</definedName>
    <definedName name="CARA" localSheetId="2">[0]!_p1</definedName>
    <definedName name="CARA">[0]!_p1</definedName>
    <definedName name="caras">#REF!</definedName>
    <definedName name="carla">[10]!_xlbgnm.p1</definedName>
    <definedName name="carm" localSheetId="2">[0]!_p1</definedName>
    <definedName name="carm">[0]!_p1</definedName>
    <definedName name="CASA" localSheetId="2">[0]!_p1</definedName>
    <definedName name="CASA">[0]!_p1</definedName>
    <definedName name="cata" localSheetId="2">[0]!_p1</definedName>
    <definedName name="cata">[0]!_p1</definedName>
    <definedName name="cc" localSheetId="2">[0]!____p1</definedName>
    <definedName name="cc">[0]!____p1</definedName>
    <definedName name="ccc" localSheetId="2">[0]!___p1</definedName>
    <definedName name="ccc">[0]!___p1</definedName>
    <definedName name="ççç" localSheetId="2">[0]!___p1</definedName>
    <definedName name="ççç">[0]!___p1</definedName>
    <definedName name="cccc" localSheetId="2">[0]!___p1</definedName>
    <definedName name="cccc">[0]!___p1</definedName>
    <definedName name="ccccc">[14]!_p1</definedName>
    <definedName name="cccd" localSheetId="2">[0]!___p1</definedName>
    <definedName name="cccd">[0]!___p1</definedName>
    <definedName name="CCL">#REF!</definedName>
    <definedName name="CD">#REF!</definedName>
    <definedName name="CDB">#REF!</definedName>
    <definedName name="CDP">#REF!</definedName>
    <definedName name="CEE">[17]CEE!$A$6:$AV$50</definedName>
    <definedName name="Cell_Errors">#N/A</definedName>
    <definedName name="celltips_area">#REF!</definedName>
    <definedName name="centxdol">#REF!</definedName>
    <definedName name="CID">#REF!</definedName>
    <definedName name="Cin">#REF!</definedName>
    <definedName name="CINE">[27]outdr!$A$1:$F$8</definedName>
    <definedName name="cinefocu">#REF!</definedName>
    <definedName name="cinefocus">#REF!</definedName>
    <definedName name="CINEMA">[28]OUTDOOR!$A$9:$F$34</definedName>
    <definedName name="cinta">#REF!</definedName>
    <definedName name="claudia">#REF!</definedName>
    <definedName name="Clientes">#REF!</definedName>
    <definedName name="ÇLK" localSheetId="2">[0]!_p1</definedName>
    <definedName name="ÇLK">[0]!_p1</definedName>
    <definedName name="CMV">[19]Franqueado!#REF!</definedName>
    <definedName name="cn" localSheetId="2">[0]!____p1</definedName>
    <definedName name="cn">[0]!____p1</definedName>
    <definedName name="CNH">[13]Terceiros!$A$1:$M$71</definedName>
    <definedName name="ço" localSheetId="2">[0]!___p1</definedName>
    <definedName name="ço">[0]!___p1</definedName>
    <definedName name="cobertura">[14]!_p1</definedName>
    <definedName name="COD">[29]CAD!$A$1:$A$65536</definedName>
    <definedName name="CODTERRITORIO">#REF!</definedName>
    <definedName name="coelho" localSheetId="2">[0]!___p1</definedName>
    <definedName name="coelho">[0]!___p1</definedName>
    <definedName name="Color">#REF!</definedName>
    <definedName name="comissao_agencia">'[18]Pen M AS ABC 25+RJ1'!#REF!</definedName>
    <definedName name="Como_não_é_possível_viabilizar_uma_quantidade_inferior_exigida_pelos_supermercados_Extra__2.000_unidades___conforme_recomendamos_no_Plano__sugerimos_o_contanto_direto_do_regional_que_já_conseguiu_viabilizar_este_meio_antes_através_da_negociação_com_a">#REF!</definedName>
    <definedName name="conitgo">#REF!</definedName>
    <definedName name="CONSIDERAÇÕES" localSheetId="2">[0]!_p1</definedName>
    <definedName name="CONSIDERAÇÕES">[0]!_p1</definedName>
    <definedName name="CONSOL">[13]Terceiros!$AC$1:$AO$71</definedName>
    <definedName name="consolidado1">[13]Terceiros!$AC$1:$AO$77</definedName>
    <definedName name="CONSOLIDADOR">'[30]Como Estamos'!$E$3</definedName>
    <definedName name="CONSOLIDADOR_DIR">'[30]Como Estamos'!$G$3</definedName>
    <definedName name="contato" localSheetId="2">[0]!_p1</definedName>
    <definedName name="contato">[0]!_p1</definedName>
    <definedName name="contigo">#REF!</definedName>
    <definedName name="conv_vol">#REF!</definedName>
    <definedName name="çooppoç" localSheetId="2">[0]!___p1</definedName>
    <definedName name="çooppoç">[0]!___p1</definedName>
    <definedName name="copa">[5]!____p1</definedName>
    <definedName name="copi" localSheetId="2">[0]!_p1</definedName>
    <definedName name="copi">[0]!_p1</definedName>
    <definedName name="COPIA" localSheetId="2">#REF!</definedName>
    <definedName name="COPIA">#REF!</definedName>
    <definedName name="correção">[10]!_xlbgnm.p1</definedName>
    <definedName name="CP_Paineis">#REF!</definedName>
    <definedName name="cr">[10]!_xlbgnm.p1</definedName>
    <definedName name="criativa">#REF!</definedName>
    <definedName name="_xlnm.Criteria">#REF!</definedName>
    <definedName name="Crono" localSheetId="2">[0]!_p1</definedName>
    <definedName name="Crono">[0]!_p1</definedName>
    <definedName name="Crono_Baurú">#REF!</definedName>
    <definedName name="crono_ok" localSheetId="2">[0]!_p1</definedName>
    <definedName name="crono_ok">[0]!_p1</definedName>
    <definedName name="cronoapresentaçao">#REF!</definedName>
    <definedName name="cronoapresentaçao2">#REF!</definedName>
    <definedName name="CronoCorporate">#REF!</definedName>
    <definedName name="cronograma" localSheetId="2">[0]!_p1</definedName>
    <definedName name="cronograma">[0]!_p1</definedName>
    <definedName name="cronograma1">#REF!</definedName>
    <definedName name="cronograma2">#REF!</definedName>
    <definedName name="CRONOI" localSheetId="2" hidden="1">{#N/A,#N/A,FALSE,"SP1-OUT";#N/A,#N/A,FALSE,"SP1-NOV";#N/A,#N/A,FALSE,"SANT-OUT";#N/A,#N/A,FALSE,"SANT-NOV";#N/A,#N/A,FALSE,"CAMP-OUT";#N/A,#N/A,FALSE,"CAMP-NOV";#N/A,#N/A,FALSE,"CRONO 1";#N/A,#N/A,FALSE,"CAPA"}</definedName>
    <definedName name="CRONOI" hidden="1">{#N/A,#N/A,FALSE,"SP1-OUT";#N/A,#N/A,FALSE,"SP1-NOV";#N/A,#N/A,FALSE,"SANT-OUT";#N/A,#N/A,FALSE,"SANT-NOV";#N/A,#N/A,FALSE,"CAMP-OUT";#N/A,#N/A,FALSE,"CAMP-NOV";#N/A,#N/A,FALSE,"CRONO 1";#N/A,#N/A,FALSE,"CAPA"}</definedName>
    <definedName name="cronomerchandising" localSheetId="2">#REF!</definedName>
    <definedName name="cronomerchandising">#REF!</definedName>
    <definedName name="cronomerchandising2">#REF!</definedName>
    <definedName name="crononovo" localSheetId="2">[0]!___p1</definedName>
    <definedName name="crononovo">[0]!___p1</definedName>
    <definedName name="cronorevista2">#REF!</definedName>
    <definedName name="cronorevistas">#REF!</definedName>
    <definedName name="cronotrade">#REF!</definedName>
    <definedName name="cronoverrba" localSheetId="2">[0]!____p1</definedName>
    <definedName name="cronoverrba">[0]!____p1</definedName>
    <definedName name="croresumo" localSheetId="2">[0]!___p1</definedName>
    <definedName name="croresumo">[0]!___p1</definedName>
    <definedName name="CS">#REF!</definedName>
    <definedName name="cto" localSheetId="2">[0]!___p1</definedName>
    <definedName name="cto">[0]!___p1</definedName>
    <definedName name="cu">#REF!</definedName>
    <definedName name="CUR">[17]CUR!$A$6:$AV$50</definedName>
    <definedName name="CWB" localSheetId="6">#REF!</definedName>
    <definedName name="CWB" localSheetId="4">[25]CWB!$B:$B</definedName>
    <definedName name="CWB">[26]CWB!$B:$B</definedName>
    <definedName name="CYC">'[18]Pen M AS ABC 25+RJ1'!#REF!</definedName>
    <definedName name="d" localSheetId="2">[0]!_p1</definedName>
    <definedName name="d">[0]!_p1</definedName>
    <definedName name="DADOS_DG">#REF!</definedName>
    <definedName name="daniela" localSheetId="2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daniela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das" localSheetId="2">[0]!__p1</definedName>
    <definedName name="das">[0]!__p1</definedName>
    <definedName name="Data_de_Processamento">[31]PRINCIPAL!$C$7</definedName>
    <definedName name="DAYINDX">#REF!</definedName>
    <definedName name="DC">#REF!</definedName>
    <definedName name="dd" localSheetId="2">[0]!___p1</definedName>
    <definedName name="dd">[0]!___p1</definedName>
    <definedName name="DdaHoraPgPerc">[32]dHora!$D$307:$W$354</definedName>
    <definedName name="ddd" localSheetId="2">[0]!___p1</definedName>
    <definedName name="ddd">[0]!___p1</definedName>
    <definedName name="dddd" localSheetId="2">[0]!___p1</definedName>
    <definedName name="dddd">[0]!___p1</definedName>
    <definedName name="DDDDDD">#REF!</definedName>
    <definedName name="de">[14]!_p1</definedName>
    <definedName name="defesa" localSheetId="2">[0]!___p1</definedName>
    <definedName name="defesa">[0]!___p1</definedName>
    <definedName name="Definition">#REF!</definedName>
    <definedName name="deia">[10]!_xlbgnm.p1</definedName>
    <definedName name="DEMAIS" localSheetId="2">[0]!___p1</definedName>
    <definedName name="DEMAIS">[0]!___p1</definedName>
    <definedName name="DERSF">[10]!_xlbgnm.p1</definedName>
    <definedName name="dez" localSheetId="2">[0]!___p1</definedName>
    <definedName name="dez">[0]!___p1</definedName>
    <definedName name="DF" localSheetId="2">[17]DF!$A$6:$BA$50</definedName>
    <definedName name="DF" localSheetId="6">#REF!</definedName>
    <definedName name="DF" localSheetId="4">[25]DF!$B:$B</definedName>
    <definedName name="DF">[26]DF!$B:$B</definedName>
    <definedName name="DFDFDFDFD" localSheetId="2">[0]!_p1</definedName>
    <definedName name="DFDFDFDFD">[0]!_p1</definedName>
    <definedName name="dflt1">#REF!</definedName>
    <definedName name="dflt2">#REF!</definedName>
    <definedName name="dflt3">#REF!</definedName>
    <definedName name="dflt4">#REF!</definedName>
    <definedName name="dflt5">#REF!</definedName>
    <definedName name="dflt6">#REF!</definedName>
    <definedName name="dflt7">#REF!</definedName>
    <definedName name="dfre" localSheetId="2">[0]!___p1</definedName>
    <definedName name="dfre">[0]!___p1</definedName>
    <definedName name="DhAcesAbs">[32]dHora!$D$358:$Z$414</definedName>
    <definedName name="DhAcesAbsAcum">[32]dHora!$D$422:$Y$478</definedName>
    <definedName name="DhAcesPer">[32]dHora!$AD$358:$BC$414</definedName>
    <definedName name="DhAcesPerAcum">[32]dHora!$AD$422:$BC$478</definedName>
    <definedName name="DhAcesPerc">[32]dHora!$D$422:$Y$478</definedName>
    <definedName name="dhdh">[10]!_xlbgnm.p1</definedName>
    <definedName name="DhPgAbs">[32]dHora!$D$40:$Y$85</definedName>
    <definedName name="DhPgAbsAcum">[32]dHora!$D$255:$W$299</definedName>
    <definedName name="DhPgPerAcum">[32]dHora!$D$200:$Y$244</definedName>
    <definedName name="DhPgPerc">[32]dHora!$D$92:$Y$137</definedName>
    <definedName name="Dias_Úteis_no_Mês">[31]PRINCIPAL!$C$8</definedName>
    <definedName name="Dias_Úteis_Realizados">[31]PRINCIPAL!$C$9</definedName>
    <definedName name="DICNOMEBL_Mun">#REF!</definedName>
    <definedName name="DICNOMEBL_UF">#REF!</definedName>
    <definedName name="DISC">'[18]Pen M AS ABC 25+RJ1'!#REF!</definedName>
    <definedName name="display_area_1">#REF!</definedName>
    <definedName name="dist" localSheetId="2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dist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Distritos" localSheetId="2">#REF!</definedName>
    <definedName name="Distritos">#REF!</definedName>
    <definedName name="DocumentDate">#REF!</definedName>
    <definedName name="DocumentYear">#REF!</definedName>
    <definedName name="DOIS">#REF!</definedName>
    <definedName name="Dolar100">#REF!</definedName>
    <definedName name="DolarFabric">#REF!</definedName>
    <definedName name="DolarRecof">#REF!</definedName>
    <definedName name="dsd">#REF!</definedName>
    <definedName name="dsds" hidden="1">#REF!</definedName>
    <definedName name="DU">#REF!</definedName>
    <definedName name="e" localSheetId="2">[0]!___p1</definedName>
    <definedName name="e">[0]!___p1</definedName>
    <definedName name="e4r4r">[10]!_xlbgnm.p1</definedName>
    <definedName name="eafeg">[10]!_xlbgnm.p1</definedName>
    <definedName name="eddfgg">[10]!_xlbgnm.p1</definedName>
    <definedName name="eds">#REF!</definedName>
    <definedName name="educarede" localSheetId="2">[0]!_p1</definedName>
    <definedName name="educarede">[0]!_p1</definedName>
    <definedName name="educaredee" localSheetId="2">[0]!_p1</definedName>
    <definedName name="educaredee">[0]!_p1</definedName>
    <definedName name="ee">#N/A</definedName>
    <definedName name="eeeee" localSheetId="2">[0]!___p1</definedName>
    <definedName name="eeeee">[0]!___p1</definedName>
    <definedName name="EF">'[18]Pen M AS ABC 25+RJ1'!#REF!</definedName>
    <definedName name="EFA">'[18]Pen M AS ABC 25+RJ1'!#REF!</definedName>
    <definedName name="efer">[10]!_xlbgnm.p1</definedName>
    <definedName name="efwef" localSheetId="2">[0]!____p1</definedName>
    <definedName name="efwef">[0]!____p1</definedName>
    <definedName name="Eldorado" localSheetId="2" hidden="1">{"'Janeiro'!$A$1:$I$153"}</definedName>
    <definedName name="Eldorado" hidden="1">{"'Janeiro'!$A$1:$I$153"}</definedName>
    <definedName name="em" localSheetId="2">[0]!_p1</definedName>
    <definedName name="em">[0]!_p1</definedName>
    <definedName name="emissoras">#REF!</definedName>
    <definedName name="empresa">#REF!</definedName>
    <definedName name="EQP">'[18]Pen M AS ABC 25+RJ1'!#REF!</definedName>
    <definedName name="er" localSheetId="2">[0]!_p1</definedName>
    <definedName name="er">[0]!_p1</definedName>
    <definedName name="Era">#REF!</definedName>
    <definedName name="errrrrr" localSheetId="2">[0]!___p1</definedName>
    <definedName name="errrrrr">[0]!___p1</definedName>
    <definedName name="ES">'[18]Pen M AS ABC 25+RJ1'!#REF!</definedName>
    <definedName name="ESA">'[18]Pen M AS ABC 25+RJ1'!#REF!</definedName>
    <definedName name="esdr" localSheetId="2" hidden="1">{#N/A,#N/A,FALSE,"ROTINA";#N/A,#N/A,FALSE,"ITENS";#N/A,#N/A,FALSE,"ACOMP"}</definedName>
    <definedName name="esdr" hidden="1">{#N/A,#N/A,FALSE,"ROTINA";#N/A,#N/A,FALSE,"ITENS";#N/A,#N/A,FALSE,"ACOMP"}</definedName>
    <definedName name="ESP">[10]!_xlbgnm.p1</definedName>
    <definedName name="EssAliasTable">"Default"</definedName>
    <definedName name="EssLatest">"01"</definedName>
    <definedName name="EssOptions">"A1100000000121000001001101000_01000"</definedName>
    <definedName name="est" localSheetId="2">[0]!_p1</definedName>
    <definedName name="est">[0]!_p1</definedName>
    <definedName name="EstoqueInicial">[19]Franqueado!#REF!</definedName>
    <definedName name="et4rt">[10]!_xlbgnm.p1</definedName>
    <definedName name="eu" localSheetId="2">[0]!_p1</definedName>
    <definedName name="eu">[0]!_p1</definedName>
    <definedName name="EU_QUERO_SALVAR" localSheetId="2">[0]!_p1</definedName>
    <definedName name="EU_QUERO_SALVAR">[0]!_p1</definedName>
    <definedName name="eumereco">[5]!_p1</definedName>
    <definedName name="eventos" localSheetId="2">[0]!_p1</definedName>
    <definedName name="eventos">[0]!_p1</definedName>
    <definedName name="Excel_BuiltIn__FilterDatabase_1">'[18]Pen M AS ABC 25+RJ1'!#REF!</definedName>
    <definedName name="Excel_BuiltIn_Database">#REF!</definedName>
    <definedName name="Excel_BuiltIn_Print_Area_1">#REF!</definedName>
    <definedName name="Excel_BuiltIn_Print_Area_1_1">#REF!</definedName>
    <definedName name="Excel_BuiltIn_Print_Area_2">#REF!</definedName>
    <definedName name="Exibir_Dat_Com">[4]Anual!$AE$2</definedName>
    <definedName name="Exibir_Fer_EUA">[4]Anual!$AG$2</definedName>
    <definedName name="Exibir_Fer_Nac">[4]Anual!$AC$2</definedName>
    <definedName name="Extensiva">#N/A</definedName>
    <definedName name="EXTRACAO">#REF!</definedName>
    <definedName name="F" localSheetId="2">[0]!_p1</definedName>
    <definedName name="F">[0]!_p1</definedName>
    <definedName name="fabi" localSheetId="2">[0]!____p1</definedName>
    <definedName name="fabi">[0]!____p1</definedName>
    <definedName name="Fábio">#REF!</definedName>
    <definedName name="fabioa">[33]OBS!$B$21:$D$22</definedName>
    <definedName name="facafacil">#REF!</definedName>
    <definedName name="faereg">[10]!_xlbgnm.p1</definedName>
    <definedName name="FASE">'[18]Pen M AS ABC 25+RJ1'!#REF!</definedName>
    <definedName name="FATURA">#REF!</definedName>
    <definedName name="FAZ">[10]!_xlbgnm.p1</definedName>
    <definedName name="FD">'[21]Ranking por Filial - Mês'!$A$3:$G$396</definedName>
    <definedName name="fdfdf">'[18]Pen M AS ABC 25+RJ1'!#REF!</definedName>
    <definedName name="fdhgxd" hidden="1">#REF!</definedName>
    <definedName name="FE" localSheetId="2">[0]!_p1</definedName>
    <definedName name="FE">[0]!_p1</definedName>
    <definedName name="FECH">[34]capa!$A$1:$A$2</definedName>
    <definedName name="fefea">[10]!_xlbgnm.p1</definedName>
    <definedName name="fegaewg">[10]!_xlbgnm.p1</definedName>
    <definedName name="FER" localSheetId="2">[0]!_p1</definedName>
    <definedName name="FER">[0]!_p1</definedName>
    <definedName name="fern">[14]!_p1</definedName>
    <definedName name="FEVEREIRO" localSheetId="2" hidden="1">{"'crono'!$U$12:$W$20"}</definedName>
    <definedName name="FEVEREIRO" hidden="1">{"'crono'!$U$12:$W$20"}</definedName>
    <definedName name="ff" localSheetId="2">[0]!___p1</definedName>
    <definedName name="ff">[0]!___p1</definedName>
    <definedName name="fff" localSheetId="2">[0]!___p1</definedName>
    <definedName name="fff">[0]!___p1</definedName>
    <definedName name="fffff" localSheetId="2">[0]!___p1</definedName>
    <definedName name="fffff">[0]!___p1</definedName>
    <definedName name="ffffffffffffffffff">[10]!_p1</definedName>
    <definedName name="fffffffffffffffffffffffffffffffffffffffffffff">#REF!</definedName>
    <definedName name="FG" localSheetId="2">[0]!_p1</definedName>
    <definedName name="FG">[0]!_p1</definedName>
    <definedName name="FHE">[29]CAD!$C$1:$C$65536</definedName>
    <definedName name="File_Name">OFFSET([5]!START,0,0,1,1)</definedName>
    <definedName name="filhadaputa" localSheetId="2">[0]!___p1</definedName>
    <definedName name="filhadaputa">[0]!___p1</definedName>
    <definedName name="film01">#REF!</definedName>
    <definedName name="FILTROBL_Mun">#REF!</definedName>
    <definedName name="FILTROBL_UF">#REF!</definedName>
    <definedName name="final">[10]!_xlbgnm.p1</definedName>
    <definedName name="fixo">[10]!_xlbgnm.p1</definedName>
    <definedName name="FLAG">[10]!_xlbgnm.p1</definedName>
    <definedName name="flavia" localSheetId="2">[0]!_p1</definedName>
    <definedName name="flavia">[0]!_p1</definedName>
    <definedName name="flex">[10]!_xlbgnm.p1</definedName>
    <definedName name="flow">[10]!_xlbgnm.p1</definedName>
    <definedName name="fol" localSheetId="2">[0]!_p1</definedName>
    <definedName name="fol">[0]!_p1</definedName>
    <definedName name="FOR" localSheetId="2">[0]!_p1</definedName>
    <definedName name="FOR" localSheetId="6">#REF!</definedName>
    <definedName name="FOR" localSheetId="4">[25]FOR!$B:$B</definedName>
    <definedName name="FOR">[26]FOR!$B:$B</definedName>
    <definedName name="Formulário">#REF!</definedName>
    <definedName name="fr">#REF!</definedName>
    <definedName name="fragranciaglobal">#REF!</definedName>
    <definedName name="Franquias">#REF!</definedName>
    <definedName name="fri" localSheetId="2">[0]!__p1</definedName>
    <definedName name="fri">[0]!__p1</definedName>
    <definedName name="FRP">#REF!</definedName>
    <definedName name="fsdffs">#REF!</definedName>
    <definedName name="FT">#REF!</definedName>
    <definedName name="FTP">#REF!</definedName>
    <definedName name="funebre" localSheetId="2" hidden="1">{"'Janeiro'!$A$1:$I$153"}</definedName>
    <definedName name="funebre" hidden="1">{"'Janeiro'!$A$1:$I$153"}</definedName>
    <definedName name="FUTGLO">[27]outdr!$A$1:$F$8</definedName>
    <definedName name="fwefwef">#REF!</definedName>
    <definedName name="G" hidden="1">#REF!</definedName>
    <definedName name="gaefeag">[10]!_xlbgnm.p1</definedName>
    <definedName name="gaefefdasf">[10]!_xlbgnm.p1</definedName>
    <definedName name="gaege">[10]!_xlbgnm.p1</definedName>
    <definedName name="gaegheah">[10]!_xlbgnm.p1</definedName>
    <definedName name="gaerg">[10]!_xlbgnm.p1</definedName>
    <definedName name="gaf">[10]!_xlbgnm.p1</definedName>
    <definedName name="gafaga">[10]!_xlbgnm.p1</definedName>
    <definedName name="gahgaha">[10]!_xlbgnm.p1</definedName>
    <definedName name="gare">[10]!_xlbgnm.p1</definedName>
    <definedName name="gasdga">[10]!_xlbgnm.p1</definedName>
    <definedName name="gasrae">[10]!_xlbgnm.p1</definedName>
    <definedName name="gdees">[10]!_xlbgnm.p1</definedName>
    <definedName name="GE" localSheetId="2">'[18]Pen M AS ABC 25+RJ1'!#REF!</definedName>
    <definedName name="GE">'[18]Pen M AS ABC 25+RJ1'!#REF!</definedName>
    <definedName name="geafe">[10]!_xlbgnm.p1</definedName>
    <definedName name="geafew">[10]!_xlbgnm.p1</definedName>
    <definedName name="geaga">[10]!_xlbgnm.p1</definedName>
    <definedName name="geage">[10]!_xlbgnm.p1</definedName>
    <definedName name="geaha">[10]!_xlbgnm.p1</definedName>
    <definedName name="geawfge">[10]!_xlbgnm.p1</definedName>
    <definedName name="gefeah">[10]!_xlbgnm.p1</definedName>
    <definedName name="gefgea">[10]!_xlbgnm.p1</definedName>
    <definedName name="gegaeh">[10]!_xlbgnm.p1</definedName>
    <definedName name="gege">[10]!_xlbgnm.p1</definedName>
    <definedName name="gehh">[10]!_xlbgnm.p1</definedName>
    <definedName name="geração" localSheetId="2">[0]!___p1</definedName>
    <definedName name="geração">[0]!___p1</definedName>
    <definedName name="geraewf">[10]!_xlbgnm.p1</definedName>
    <definedName name="Geral">#REF!</definedName>
    <definedName name="gevea">[10]!_xlbgnm.p1</definedName>
    <definedName name="gewagaew">[10]!_xlbgnm.p1</definedName>
    <definedName name="gewagewa">[10]!_xlbgnm.p1</definedName>
    <definedName name="gf" localSheetId="2">[0]!____p1</definedName>
    <definedName name="gf">[0]!____p1</definedName>
    <definedName name="gfr" hidden="1">#REF!</definedName>
    <definedName name="gg">[10]!_xlbgnm.p1</definedName>
    <definedName name="ggg" localSheetId="2">[0]!_p1</definedName>
    <definedName name="ggg">[0]!_p1</definedName>
    <definedName name="ghaehah">[10]!_xlbgnm.p1</definedName>
    <definedName name="ghaga">[10]!_xlbgnm.p1</definedName>
    <definedName name="ghageah">[10]!_xlbgnm.p1</definedName>
    <definedName name="ghagha">[10]!_xlbgnm.p1</definedName>
    <definedName name="glaucia" localSheetId="2">[0]!_p1</definedName>
    <definedName name="glaucia">[0]!_p1</definedName>
    <definedName name="GNDFNGL">#REF!</definedName>
    <definedName name="GOI" localSheetId="6">#REF!</definedName>
    <definedName name="GOI" localSheetId="4">[25]GOI!$B:$B</definedName>
    <definedName name="GOI">[26]GOI!$B:$B</definedName>
    <definedName name="Goodwill">#REF!</definedName>
    <definedName name="gr">[10]!_xlbgnm.p1</definedName>
    <definedName name="grade" localSheetId="2">[0]!_p1</definedName>
    <definedName name="grade">[0]!_p1</definedName>
    <definedName name="Grand_Total">#REF!</definedName>
    <definedName name="_xlnm.Recorder">#REF!</definedName>
    <definedName name="grupo1">'[35]Resumo por P'!$M$27</definedName>
    <definedName name="grupo2">'[35]Resumo por P'!$M$28</definedName>
    <definedName name="grupo3">'[35]Resumo por P'!$M$29</definedName>
    <definedName name="Grupos">#REF!</definedName>
    <definedName name="GV">#REF!</definedName>
    <definedName name="GVP">#REF!</definedName>
    <definedName name="gy">[10]!_p1</definedName>
    <definedName name="GYFTHJYJ">#REF!</definedName>
    <definedName name="H" localSheetId="2">[0]!_p1</definedName>
    <definedName name="H">[0]!_p1</definedName>
    <definedName name="h4ehegf">[10]!_xlbgnm.p1</definedName>
    <definedName name="haeaha">[10]!_xlbgnm.p1</definedName>
    <definedName name="haegdagf">[10]!_xlbgnm.p1</definedName>
    <definedName name="haegear">[10]!_xlbgnm.p1</definedName>
    <definedName name="haeha">[10]!_xlbgnm.p1</definedName>
    <definedName name="haewfae">[10]!_xlbgnm.p1</definedName>
    <definedName name="hahah">[10]!_xlbgnm.p1</definedName>
    <definedName name="haheh">[10]!_xlbgnm.p1</definedName>
    <definedName name="HAJHS">[5]!____p1</definedName>
    <definedName name="hehaer">[10]!_xlbgnm.p1</definedName>
    <definedName name="hgahaeh">[10]!_xlbgnm.p1</definedName>
    <definedName name="hgawega">[10]!_xlbgnm.p1</definedName>
    <definedName name="hh" localSheetId="2">[0]!___p1</definedName>
    <definedName name="hh">[0]!___p1</definedName>
    <definedName name="hiu">[5]!____p1</definedName>
    <definedName name="hjash">[5]!____p1</definedName>
    <definedName name="HONDA">'[36]honda yamaha'!$BA$3:$BN$32</definedName>
    <definedName name="HTML_CodePage" hidden="1">1252</definedName>
    <definedName name="HTML_Control" localSheetId="2" hidden="1">{"'crono'!$U$12:$W$20"}</definedName>
    <definedName name="HTML_Control" hidden="1">{"'crono'!$U$12:$W$20"}</definedName>
    <definedName name="HTML_Description" hidden="1">""</definedName>
    <definedName name="HTML_Email" hidden="1">""</definedName>
    <definedName name="HTML_Header" hidden="1">"crono"</definedName>
    <definedName name="HTML_LastUpdate" hidden="1">"15/09/2003"</definedName>
    <definedName name="HTML_LineAfter" hidden="1">FALSE</definedName>
    <definedName name="HTML_LineBefore" hidden="1">FALSE</definedName>
    <definedName name="HTML_Name" hidden="1">"SallesDarcy Publicidade"</definedName>
    <definedName name="HTML_OBDlg2" hidden="1">TRUE</definedName>
    <definedName name="HTML_OBDlg4" hidden="1">TRUE</definedName>
    <definedName name="HTML_OS" hidden="1">0</definedName>
    <definedName name="HTML_PathFile" hidden="1">"G:\Clientes\Gm2003\Região 06\Planejto\Planos mensais\MeuHTML.htm"</definedName>
    <definedName name="HTML_Title" hidden="1">"Setembro rev 4"</definedName>
    <definedName name="I" localSheetId="2">[0]!_p1</definedName>
    <definedName name="I">[0]!_p1</definedName>
    <definedName name="ID_CRZPTOF">#REF!</definedName>
    <definedName name="Impressao">[37]!Impressao</definedName>
    <definedName name="IMPRESSÃO">[38]!IMPRESSÃO</definedName>
    <definedName name="Impressao1">#REF!</definedName>
    <definedName name="Impressão1">#REF!</definedName>
    <definedName name="Impressao2">#REF!</definedName>
    <definedName name="Impressão2">#REF!</definedName>
    <definedName name="Impressao3">#REF!</definedName>
    <definedName name="Impressap3">#REF!</definedName>
    <definedName name="IMPRIME">[39]!IMPRIME</definedName>
    <definedName name="ImprimePrevisto">#REF!</definedName>
    <definedName name="ImprimeRealizado">'[40]Região Sul'!#REF!</definedName>
    <definedName name="ImprimeSaldo">'[40]Região Sul'!#REF!</definedName>
    <definedName name="IMPRIMIRMAPA">#REF!</definedName>
    <definedName name="imprimirmidia">#REF!</definedName>
    <definedName name="index00">#REF!</definedName>
    <definedName name="index01">#REF!</definedName>
    <definedName name="index02">#REF!</definedName>
    <definedName name="index03">#REF!</definedName>
    <definedName name="index04">#REF!</definedName>
    <definedName name="index05">#REF!</definedName>
    <definedName name="index06">#REF!</definedName>
    <definedName name="index07">#REF!</definedName>
    <definedName name="index08">#REF!</definedName>
    <definedName name="index97">#REF!</definedName>
    <definedName name="index98">#REF!</definedName>
    <definedName name="index99">#REF!</definedName>
    <definedName name="Informativos">#REF!</definedName>
    <definedName name="Instalações">[19]Franqueado!#REF!</definedName>
    <definedName name="int" localSheetId="2">[0]!___p1</definedName>
    <definedName name="int">[0]!___p1</definedName>
    <definedName name="inter" localSheetId="2" hidden="1">{"'Janeiro'!$A$1:$I$153"}</definedName>
    <definedName name="inter" hidden="1">{"'Janeiro'!$A$1:$I$153"}</definedName>
    <definedName name="internacional" localSheetId="2">[0]!___p1</definedName>
    <definedName name="internacional">[0]!___p1</definedName>
    <definedName name="Internet">[14]!_p1</definedName>
    <definedName name="ioht" localSheetId="2">[0]!____p1</definedName>
    <definedName name="ioht">[0]!____p1</definedName>
    <definedName name="IPI">#REF!</definedName>
    <definedName name="istoe">#REF!</definedName>
    <definedName name="it" localSheetId="2">[0]!_p1</definedName>
    <definedName name="it">[0]!_p1</definedName>
    <definedName name="ITA" localSheetId="2">[0]!_p1</definedName>
    <definedName name="ITA">[0]!_p1</definedName>
    <definedName name="itau" localSheetId="2">[0]!_p1</definedName>
    <definedName name="itau">[0]!_p1</definedName>
    <definedName name="ITEM" localSheetId="2">[0]!_p1</definedName>
    <definedName name="ITEM">[0]!_p1</definedName>
    <definedName name="jake">[10]!_p1</definedName>
    <definedName name="Jan_Estim">#REF!</definedName>
    <definedName name="JCBN">[10]!_xlbgnm.p1</definedName>
    <definedName name="jhjshjd" localSheetId="2">[0]!__p1</definedName>
    <definedName name="jhjshjd">[0]!__p1</definedName>
    <definedName name="jjjj" localSheetId="2" hidden="1">{"dhBTF",#N/A,FALSE,"ABSOLUTO";"dhFLA",#N/A,FALSE,"ABSOLUTO";"DhLMC",#N/A,FALSE,"ABSOLUTO";"dhCTT",#N/A,FALSE,"ABSOLUTO";"dhGLR",#N/A,FALSE,"ABSOLUTO";"dhCNL",#N/A,FALSE,"ABSOLUTO";"dhCRC",#N/A,FALSE,"ABSOLUTO";"DhURG",#N/A,FALSE,"ABSOLUTO";"DhPVG",#N/A,FALSE,"ABSOLUTO";"dhCTR",#N/A,FALSE,"ABSOLUTO";"DhPOZ",#N/A,FALSE,"ABSOLUTO";"dhESA",#N/A,FALSE,"ABSOLUTO";"dhAFP",#N/A,FALSE,"ABSOLUTO";"DhSFX",#N/A,FALSE,"ABSOLUTO";"DhSPN",#N/A,FALSE,"ABSOLUTO";"SisL1L2",#N/A,FALSE,"ABSOLUTO"}</definedName>
    <definedName name="jjjj" hidden="1">{"dhBTF",#N/A,FALSE,"ABSOLUTO";"dhFLA",#N/A,FALSE,"ABSOLUTO";"DhLMC",#N/A,FALSE,"ABSOLUTO";"dhCTT",#N/A,FALSE,"ABSOLUTO";"dhGLR",#N/A,FALSE,"ABSOLUTO";"dhCNL",#N/A,FALSE,"ABSOLUTO";"dhCRC",#N/A,FALSE,"ABSOLUTO";"DhURG",#N/A,FALSE,"ABSOLUTO";"DhPVG",#N/A,FALSE,"ABSOLUTO";"dhCTR",#N/A,FALSE,"ABSOLUTO";"DhPOZ",#N/A,FALSE,"ABSOLUTO";"dhESA",#N/A,FALSE,"ABSOLUTO";"dhAFP",#N/A,FALSE,"ABSOLUTO";"DhSFX",#N/A,FALSE,"ABSOLUTO";"DhSPN",#N/A,FALSE,"ABSOLUTO";"SisL1L2",#N/A,FALSE,"ABSOLUTO"}</definedName>
    <definedName name="jjkjk">[5]!____p1</definedName>
    <definedName name="jn">[14]!_p1</definedName>
    <definedName name="JO">[14]!_p1</definedName>
    <definedName name="JOR" localSheetId="2">[0]!_p1</definedName>
    <definedName name="JOR">[0]!_p1</definedName>
    <definedName name="jormo" localSheetId="2">[0]!___p1</definedName>
    <definedName name="jormo">[0]!___p1</definedName>
    <definedName name="jornal">[34]capa!$A$1:$A$2</definedName>
    <definedName name="Jornal2" localSheetId="2">[0]!___p1</definedName>
    <definedName name="Jornal2">[0]!___p1</definedName>
    <definedName name="JPG" localSheetId="2">[0]!___p1</definedName>
    <definedName name="JPG">[0]!___p1</definedName>
    <definedName name="jrescisão" localSheetId="2" hidden="1">{"'crono'!$U$12:$W$20"}</definedName>
    <definedName name="jrescisão" hidden="1">{"'crono'!$U$12:$W$20"}</definedName>
    <definedName name="JrNov" localSheetId="2">[0]!_p1</definedName>
    <definedName name="JrNov">[0]!_p1</definedName>
    <definedName name="k" localSheetId="2">[0]!_p1</definedName>
    <definedName name="k">[0]!_p1</definedName>
    <definedName name="kellogg">#REF!</definedName>
    <definedName name="KJ" localSheetId="2">[0]!_p1</definedName>
    <definedName name="KJ">[0]!_p1</definedName>
    <definedName name="kjkj" localSheetId="2">[0]!___p1</definedName>
    <definedName name="kjkj">[0]!___p1</definedName>
    <definedName name="kjkjç" localSheetId="2">[0]!__p1</definedName>
    <definedName name="kjkjç">[0]!__p1</definedName>
    <definedName name="KKK">[14]!_p1</definedName>
    <definedName name="KKS">'[18]Pen M AS ABC 25+RJ1'!#REF!</definedName>
    <definedName name="kyukil">[5]!____p1</definedName>
    <definedName name="Last_Date_Of_Revision">OFFSET([5]!File_Name,0,4,1,1)</definedName>
    <definedName name="ld" hidden="1">#REF!</definedName>
    <definedName name="Leasing">#REF!</definedName>
    <definedName name="LEV">'[18]Pen M AS ABC 25+RJ1'!#REF!</definedName>
    <definedName name="Limite" localSheetId="2">[0]!___p1</definedName>
    <definedName name="Limite">[0]!___p1</definedName>
    <definedName name="Limite1" localSheetId="2">[0]!____p1</definedName>
    <definedName name="Limite1">[0]!____p1</definedName>
    <definedName name="limite2" localSheetId="2">[0]!___p1</definedName>
    <definedName name="limite2">[0]!___p1</definedName>
    <definedName name="LIMITE3" localSheetId="2">[0]!___p1</definedName>
    <definedName name="LIMITE3">[0]!___p1</definedName>
    <definedName name="limiteee" localSheetId="2">[0]!__p1</definedName>
    <definedName name="limiteee">[0]!__p1</definedName>
    <definedName name="Links">OFFSET([5]!File_Name,0,4,1,1)</definedName>
    <definedName name="Lista">#REF!</definedName>
    <definedName name="lk" localSheetId="2">[0]!___p1</definedName>
    <definedName name="lk">[0]!___p1</definedName>
    <definedName name="lkj" localSheetId="2">[0]!___p1</definedName>
    <definedName name="lkj">[0]!___p1</definedName>
    <definedName name="llll" localSheetId="2">[0]!___p1</definedName>
    <definedName name="llll">[0]!___p1</definedName>
    <definedName name="llp" localSheetId="2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llp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lm" localSheetId="2">[0]!___p1</definedName>
    <definedName name="lm">[0]!___p1</definedName>
    <definedName name="LOC">#REF!</definedName>
    <definedName name="LOCAIS_VIVO" localSheetId="2">[0]!_p1</definedName>
    <definedName name="LOCAIS_VIVO">[0]!_p1</definedName>
    <definedName name="local" localSheetId="2">[0]!___p1</definedName>
    <definedName name="local">[0]!___p1</definedName>
    <definedName name="LOCAL2" localSheetId="2">[0]!___p1</definedName>
    <definedName name="LOCAL2">[0]!___p1</definedName>
    <definedName name="localana" localSheetId="2">[0]!_p1</definedName>
    <definedName name="localana">[0]!_p1</definedName>
    <definedName name="lov" localSheetId="2">[0]!___p1</definedName>
    <definedName name="lov">[0]!___p1</definedName>
    <definedName name="LOVAIS_VIVO_OK" localSheetId="2">[0]!_p1</definedName>
    <definedName name="LOVAIS_VIVO_OK">[0]!_p1</definedName>
    <definedName name="lsl" localSheetId="2" hidden="1">{#N/A,#N/A,TRUE,"Ratios USD";#N/A,#N/A,TRUE,"Ratios R$";#N/A,#N/A,TRUE,"Equity Interests";#N/A,#N/A,TRUE,"Sensitivity Tables";#N/A,#N/A,TRUE,"WACC Sensitivity Table";#N/A,#N/A,TRUE,"WACC";#N/A,#N/A,TRUE,"FX RATES";#N/A,#N/A,TRUE,"TMIGFCF";#N/A,#N/A,TRUE,"TNORTEFCF";#N/A,#N/A,TRUE,"AmericellFCF";#N/A,#N/A,TRUE,"TeletFCF"}</definedName>
    <definedName name="lsl" hidden="1">{#N/A,#N/A,TRUE,"Ratios USD";#N/A,#N/A,TRUE,"Ratios R$";#N/A,#N/A,TRUE,"Equity Interests";#N/A,#N/A,TRUE,"Sensitivity Tables";#N/A,#N/A,TRUE,"WACC Sensitivity Table";#N/A,#N/A,TRUE,"WACC";#N/A,#N/A,TRUE,"FX RATES";#N/A,#N/A,TRUE,"TMIGFCF";#N/A,#N/A,TRUE,"TNORTEFCF";#N/A,#N/A,TRUE,"AmericellFCF";#N/A,#N/A,TRUE,"TeletFCF"}</definedName>
    <definedName name="LST_COMERCIAL">[30]CADASTRO!$A$2:$A$73</definedName>
    <definedName name="LTR">#REF!</definedName>
    <definedName name="luciana" localSheetId="2">[0]!_p1</definedName>
    <definedName name="luciana">[0]!_p1</definedName>
    <definedName name="lula">OFFSET([5]!File_Name,0,4,1,1)</definedName>
    <definedName name="M" localSheetId="2">[0]!___p1</definedName>
    <definedName name="M">[0]!___p1</definedName>
    <definedName name="m2_TOTAL">'[18]Pen M AS ABC 25+RJ1'!#REF!</definedName>
    <definedName name="ma">OFFSET([5]!File_Name,0,4,1,1)</definedName>
    <definedName name="MACRO">#REF!</definedName>
    <definedName name="Mag" localSheetId="2">[0]!__p1</definedName>
    <definedName name="Mag">[0]!__p1</definedName>
    <definedName name="MajorHeader">#REF!</definedName>
    <definedName name="mam" localSheetId="2">[0]!_p1</definedName>
    <definedName name="mam">[0]!_p1</definedName>
    <definedName name="MAN" localSheetId="2">[41]Menu!#REF!</definedName>
    <definedName name="MAN" localSheetId="6">#REF!</definedName>
    <definedName name="MAN" localSheetId="4">[25]MAN!$B:$B</definedName>
    <definedName name="MAN">[26]MAN!$B:$B</definedName>
    <definedName name="manequim">#REF!</definedName>
    <definedName name="MANNUM">[41]Menu!#REF!</definedName>
    <definedName name="mar" localSheetId="2">[0]!_p1</definedName>
    <definedName name="mar">[0]!_p1</definedName>
    <definedName name="maranhai" localSheetId="2">[0]!_p1</definedName>
    <definedName name="maranhai">[0]!_p1</definedName>
    <definedName name="MARC">#REF!</definedName>
    <definedName name="marce" localSheetId="2">[0]!____p1</definedName>
    <definedName name="marce">[0]!____p1</definedName>
    <definedName name="marco">[10]!_xlbgnm.p1</definedName>
    <definedName name="março">[10]!_xlbgnm.p1</definedName>
    <definedName name="maria" localSheetId="2">[0]!_p1</definedName>
    <definedName name="maria">[0]!_p1</definedName>
    <definedName name="marieclaire">#REF!</definedName>
    <definedName name="marin" localSheetId="2">[0]!_p1</definedName>
    <definedName name="marin">[0]!_p1</definedName>
    <definedName name="mark">[42]GREG1!#REF!</definedName>
    <definedName name="marketing">[42]GREG1!#REF!</definedName>
    <definedName name="Marylena">#REF!</definedName>
    <definedName name="matnum">[41]Menu!#REF!</definedName>
    <definedName name="MATNUN">[41]Menu!#REF!</definedName>
    <definedName name="MATRIZ">[5]!____p1</definedName>
    <definedName name="max" localSheetId="2">[0]!_p1</definedName>
    <definedName name="max">[0]!_p1</definedName>
    <definedName name="mba" localSheetId="2">[0]!___p1</definedName>
    <definedName name="mba">[0]!___p1</definedName>
    <definedName name="mbinda" localSheetId="2">[0]!___p1</definedName>
    <definedName name="mbinda">[0]!___p1</definedName>
    <definedName name="me">[5]!____p1</definedName>
    <definedName name="media">[42]GREG1!#REF!</definedName>
    <definedName name="Merca">#REF!</definedName>
    <definedName name="merchan" hidden="1">#REF!</definedName>
    <definedName name="MES">#REF!</definedName>
    <definedName name="MES_ACOMPANHAMENTO">[22]Mapa!$D$4</definedName>
    <definedName name="MES_ATUAL">#REF!</definedName>
    <definedName name="Mes_Processamento">[31]PRINCIPAL!$C$5</definedName>
    <definedName name="Mes_Real">#REF!</definedName>
    <definedName name="mesant">[16]PRINCIPAL!$H$2</definedName>
    <definedName name="MesCalc">#REF!</definedName>
    <definedName name="Meses">[43]calendario!$A$35:$G$40,[43]calendario!$I$35:$O$40,[43]calendario!$Q$35:$W$40,[43]calendario!$A$26:$G$31,[43]calendario!$I$26:$O$31,[43]calendario!$Q$26:$W$31,[43]calendario!$A$17:$G$22,[43]calendario!$I$17:$O$22,[43]calendario!$Q$17:$W$22,[43]calendario!$Q$8:$W$13,[43]calendario!$I$8:$O$13,[43]calendario!$A$8:$G$13</definedName>
    <definedName name="MesNegociado">#REF!</definedName>
    <definedName name="META">#REF!</definedName>
    <definedName name="MExterior">#REF!</definedName>
    <definedName name="midia">#REF!</definedName>
    <definedName name="Mídia_Exterior">#REF!</definedName>
    <definedName name="mmmm">[10]!_p1</definedName>
    <definedName name="mnml" localSheetId="2">[0]!___p1</definedName>
    <definedName name="mnml">[0]!___p1</definedName>
    <definedName name="mob" localSheetId="2">[0]!_p1</definedName>
    <definedName name="mob">[0]!_p1</definedName>
    <definedName name="Mobiliário">#REF!</definedName>
    <definedName name="MOC">[11]MOC!$A$6:$AU$50</definedName>
    <definedName name="modamoldes">#REF!</definedName>
    <definedName name="MODELO">[10]!_xlbgnm.p1</definedName>
    <definedName name="Moeda">#REF!</definedName>
    <definedName name="mojoiji" localSheetId="2">[0]!___p1</definedName>
    <definedName name="mojoiji">[0]!___p1</definedName>
    <definedName name="monique" localSheetId="2">[0]!____p1</definedName>
    <definedName name="monique">[0]!____p1</definedName>
    <definedName name="Mot" localSheetId="2">#REF!</definedName>
    <definedName name="Mot">#REF!</definedName>
    <definedName name="motivo">#REF!</definedName>
    <definedName name="MOTIVO1">#REF!</definedName>
    <definedName name="MRC" localSheetId="2">[0]!___p1</definedName>
    <definedName name="MRC">[0]!___p1</definedName>
    <definedName name="MUB">[14]!_p1</definedName>
    <definedName name="Muda_Cor">[37]!Muda_Cor</definedName>
    <definedName name="n" localSheetId="2">[0]!_p1</definedName>
    <definedName name="n">[0]!_p1</definedName>
    <definedName name="naãsodvmsapnvew">[10]!_p1</definedName>
    <definedName name="não">[10]!_xlbgnm.p1</definedName>
    <definedName name="não1">[10]!_xlbgnm.p1</definedName>
    <definedName name="negociação">[5]!_p1</definedName>
    <definedName name="nEW">#REF!</definedName>
    <definedName name="News">#REF!</definedName>
    <definedName name="NEWS1" localSheetId="2">[0]!_p1</definedName>
    <definedName name="NEWS1">[0]!_p1</definedName>
    <definedName name="newspaper">[5]!_p1</definedName>
    <definedName name="ngghjhdfzsnmhsfngfnj" localSheetId="2">[0]!___p1</definedName>
    <definedName name="ngghjhdfzsnmhsfngfnj">[0]!___p1</definedName>
    <definedName name="NMBHJ" localSheetId="2">[0]!__p1</definedName>
    <definedName name="NMBHJ">[0]!__p1</definedName>
    <definedName name="no">OFFSET([5]!File_Name,0,5,1,1)</definedName>
    <definedName name="NOME_PAINEL">[22]Mapa!$B$1</definedName>
    <definedName name="NOMEPRODUTO1">#REF!</definedName>
    <definedName name="NOMEPRODUTO2">#REF!</definedName>
    <definedName name="NOMEPRODUTO3">#REF!</definedName>
    <definedName name="NOMEPRODUTO4">#REF!</definedName>
    <definedName name="nomeproduto5">#REF!</definedName>
    <definedName name="NOMETERRITORIO">#REF!</definedName>
    <definedName name="NOMETERRITORIOMAIS">#REF!</definedName>
    <definedName name="NOMETERRITORIOTIT">#REF!</definedName>
    <definedName name="NOMETERRITORIOTITMAIS">#REF!</definedName>
    <definedName name="NOMEUNIDADE1">#REF!</definedName>
    <definedName name="NOMEUNIDADE2">#REF!</definedName>
    <definedName name="NOMEUNIDADE3">#REF!</definedName>
    <definedName name="NOMEUNIDADE4">#REF!</definedName>
    <definedName name="NONO">[10]!_xlbgnm.p1</definedName>
    <definedName name="NONO1">[10]!_xlbgnm.p1</definedName>
    <definedName name="North">'[44]Budget Coca-Cola'!#REF!</definedName>
    <definedName name="NOV" localSheetId="2">[0]!_p1</definedName>
    <definedName name="NOV">[0]!_p1</definedName>
    <definedName name="nova" localSheetId="2">[0]!___p1</definedName>
    <definedName name="nova">[0]!___p1</definedName>
    <definedName name="novembro">[10]!_xlbgnm.p1</definedName>
    <definedName name="novo">#REF!</definedName>
    <definedName name="NS">#REF!</definedName>
    <definedName name="nu">OFFSET([5]!File_Name,0,1,1,1)</definedName>
    <definedName name="num">OFFSET([5]!File_Name,0,3,1,1)</definedName>
    <definedName name="Number_Of_Sheets">OFFSET([5]!File_Name,0,1,1,1)</definedName>
    <definedName name="NUMERODEORDEM">#REF!</definedName>
    <definedName name="o" localSheetId="2">[0]!___p1</definedName>
    <definedName name="o">[0]!___p1</definedName>
    <definedName name="Obj_Dez97">#REF!</definedName>
    <definedName name="OBZ" localSheetId="2" hidden="1">{#N/A,#N/A,FALSE,"ROTINA";#N/A,#N/A,FALSE,"ITENS";#N/A,#N/A,FALSE,"ACOMP"}</definedName>
    <definedName name="OBZ" hidden="1">{#N/A,#N/A,FALSE,"ROTINA";#N/A,#N/A,FALSE,"ITENS";#N/A,#N/A,FALSE,"ACOMP"}</definedName>
    <definedName name="OD" localSheetId="2">[0]!_p1</definedName>
    <definedName name="OD">[0]!_p1</definedName>
    <definedName name="oi" localSheetId="2">[0]!_p1</definedName>
    <definedName name="oi">[0]!_p1</definedName>
    <definedName name="oireitnfrjrf">[10]!_xlbgnm.p1</definedName>
    <definedName name="ok">#REF!</definedName>
    <definedName name="OLI">OFFSET([14]!hh,0,4,1,1)</definedName>
    <definedName name="online">#REF!</definedName>
    <definedName name="op" localSheetId="2">[0]!___p1</definedName>
    <definedName name="op">[0]!___p1</definedName>
    <definedName name="opçao3" localSheetId="2" hidden="1">{"DhVCV",#N/A,FALSE,"CRC";"DhTCL",#N/A,FALSE,"CRC";"dhERN",#N/A,FALSE,"Plan1";"DhINH",#N/A,FALSE,"Plan1";"dhDCT",#N/A,FALSE,"Plan1";"DhMGR",#N/A,FALSE,"Plan1";"DhTRG",#N/A,FALSE,"Plan1";"DhMRC",#N/A,FALSE,"Plan1";"DhSCR",#N/A,FALSE,"Plan1";"CAPAL2",#N/A,FALSE,"CAPAL2"}</definedName>
    <definedName name="opçao3" hidden="1">{"DhVCV",#N/A,FALSE,"CRC";"DhTCL",#N/A,FALSE,"CRC";"dhERN",#N/A,FALSE,"Plan1";"DhINH",#N/A,FALSE,"Plan1";"dhDCT",#N/A,FALSE,"Plan1";"DhMGR",#N/A,FALSE,"Plan1";"DhTRG",#N/A,FALSE,"Plan1";"DhMRC",#N/A,FALSE,"Plan1";"DhSCR",#N/A,FALSE,"Plan1";"CAPAL2",#N/A,FALSE,"CAPAL2"}</definedName>
    <definedName name="ORDEMTERRITORIO" localSheetId="2">#REF!</definedName>
    <definedName name="ORDEMTERRITORIO">#REF!</definedName>
    <definedName name="Other">OFFSET([5]!File_Name,0,6,1,1)</definedName>
    <definedName name="OUT" localSheetId="2">[0]!___p1</definedName>
    <definedName name="OUT">[0]!___p1</definedName>
    <definedName name="Out_96">'[35]Resumo por P'!$J$27</definedName>
    <definedName name="outdoor" localSheetId="2">[0]!_p1</definedName>
    <definedName name="outdoor">[0]!_p1</definedName>
    <definedName name="outdoor1">#REF!</definedName>
    <definedName name="outdoro" localSheetId="2">[0]!_p1</definedName>
    <definedName name="outdoro">[0]!_p1</definedName>
    <definedName name="OUTDR" localSheetId="2">[0]!_p1</definedName>
    <definedName name="OUTDR">[0]!_p1</definedName>
    <definedName name="outu" localSheetId="2">[0]!__p1</definedName>
    <definedName name="outu">[0]!__p1</definedName>
    <definedName name="Outubro">[5]!____p1</definedName>
    <definedName name="oy">[5]!____p1</definedName>
    <definedName name="p" localSheetId="2">[0]!_p1</definedName>
    <definedName name="p">[0]!_p1</definedName>
    <definedName name="p13.Bk_Depn_Schedule">#REF!</definedName>
    <definedName name="PA" localSheetId="2">[0]!_p1</definedName>
    <definedName name="PA">[0]!_p1</definedName>
    <definedName name="pag">#REF!</definedName>
    <definedName name="Papel">[45]Premissas!$E$15</definedName>
    <definedName name="parrrr" localSheetId="2">[0]!___p1</definedName>
    <definedName name="parrrr">[0]!___p1</definedName>
    <definedName name="Participação">#REF!</definedName>
    <definedName name="pastel">#REF!</definedName>
    <definedName name="patroc">#REF!</definedName>
    <definedName name="PATY" localSheetId="2">[0]!_p1</definedName>
    <definedName name="PATY">[0]!_p1</definedName>
    <definedName name="PAUTA">#REF!</definedName>
    <definedName name="PD">'[21]Ranking Geral - Mês'!$A$3:$G$353</definedName>
    <definedName name="pe">[5]!____p1</definedName>
    <definedName name="pegn">#REF!</definedName>
    <definedName name="Per_US_1">#REF!</definedName>
    <definedName name="Per_US_10">#REF!</definedName>
    <definedName name="Per_US_11">#REF!</definedName>
    <definedName name="Per_US_12">#REF!</definedName>
    <definedName name="Per_US_2">#REF!</definedName>
    <definedName name="Per_US_3">#REF!</definedName>
    <definedName name="Per_US_4">#REF!</definedName>
    <definedName name="Per_US_5">#REF!</definedName>
    <definedName name="Per_US_6">#REF!</definedName>
    <definedName name="Per_US_7">#REF!</definedName>
    <definedName name="Per_US_8">#REF!</definedName>
    <definedName name="Per_US_9">#REF!</definedName>
    <definedName name="perfil">[14]!_p1</definedName>
    <definedName name="perfilglobo">#REF!</definedName>
    <definedName name="peso">'[46]Rotativo RSE'!$M$1:$N$11</definedName>
    <definedName name="pig">#REF!</definedName>
    <definedName name="pkyt" localSheetId="2">[0]!____p1</definedName>
    <definedName name="pkyt">[0]!____p1</definedName>
    <definedName name="plam" localSheetId="2">[0]!___p1</definedName>
    <definedName name="plam">[0]!___p1</definedName>
    <definedName name="plan" localSheetId="2">[0]!___p1</definedName>
    <definedName name="plan">[0]!___p1</definedName>
    <definedName name="PLAN_A6874CA2_7E1A_11d2_8615_006097CC7F35">#REF!</definedName>
    <definedName name="PLAN_BRANDFX">#REF!</definedName>
    <definedName name="Planilha">[10]!_xlbgnm.p1</definedName>
    <definedName name="playboy">#REF!</definedName>
    <definedName name="plplf">[5]!____p1</definedName>
    <definedName name="po">#REF!</definedName>
    <definedName name="POA" localSheetId="6">#REF!</definedName>
    <definedName name="POA" localSheetId="4">[25]POA!$B:$B</definedName>
    <definedName name="POA">[26]POA!$B:$B</definedName>
    <definedName name="Pontos___Email">#REF!</definedName>
    <definedName name="popopo">#REF!</definedName>
    <definedName name="porto" localSheetId="2">[0]!_p1</definedName>
    <definedName name="porto">[0]!_p1</definedName>
    <definedName name="POSIT">#REF!</definedName>
    <definedName name="Preço_Dez97">#REF!</definedName>
    <definedName name="PRINCIPAL">#REF!</definedName>
    <definedName name="Print">#REF!</definedName>
    <definedName name="Print_Area_MI">#REF!</definedName>
    <definedName name="Prioridade1">[47]Empresas!$B$1:$B$3</definedName>
    <definedName name="Processos">#REF!</definedName>
    <definedName name="prog.TV" localSheetId="2" hidden="1">{"'crono'!$U$12:$W$20"}</definedName>
    <definedName name="prog.TV" hidden="1">{"'crono'!$U$12:$W$20"}</definedName>
    <definedName name="Progr.Base">#REF!</definedName>
    <definedName name="PROGR.SP">[34]capa!$A$1:$A$2</definedName>
    <definedName name="Projetos" localSheetId="2" hidden="1">{#N/A,#N/A,FALSE,"ROTINA";#N/A,#N/A,FALSE,"ITENS";#N/A,#N/A,FALSE,"ACOMP"}</definedName>
    <definedName name="Projetos" hidden="1">{#N/A,#N/A,FALSE,"ROTINA";#N/A,#N/A,FALSE,"ITENS";#N/A,#N/A,FALSE,"ACOMP"}</definedName>
    <definedName name="Propaganda">[19]Franqueado!#REF!</definedName>
    <definedName name="PRP">[17]PRP!$A$6:$AV$50</definedName>
    <definedName name="PTNR">'[18]Pen M AS ABC 25+RJ1'!#REF!</definedName>
    <definedName name="q" localSheetId="2">[0]!__p1</definedName>
    <definedName name="q">[0]!__p1</definedName>
    <definedName name="QAQA">'[18]Pen M AS ABC 25+RJ1'!#REF!</definedName>
    <definedName name="QQ" localSheetId="2">[0]!_p1</definedName>
    <definedName name="QQ">[0]!_p1</definedName>
    <definedName name="qqq" localSheetId="2">[0]!___p1</definedName>
    <definedName name="qqq">[0]!___p1</definedName>
    <definedName name="qqqqqqqqq" localSheetId="2">[0]!____p1</definedName>
    <definedName name="qqqqqqqqq">[0]!____p1</definedName>
    <definedName name="QSFSADFSADFGSDG">[10]!_xlbgnm.p1</definedName>
    <definedName name="Qtde_páginas">[45]Premissas!$D$13</definedName>
    <definedName name="QUATRO">#REF!</definedName>
    <definedName name="QWE" localSheetId="2">[0]!_p1</definedName>
    <definedName name="QWE">[0]!_p1</definedName>
    <definedName name="RA">#REF!</definedName>
    <definedName name="rad">[34]capa!$A$1:$A$2</definedName>
    <definedName name="rADIO" localSheetId="2">[0]!_p1</definedName>
    <definedName name="rADIO">[0]!_p1</definedName>
    <definedName name="Rádio" localSheetId="2">[0]!____p1</definedName>
    <definedName name="Rádio">[0]!____p1</definedName>
    <definedName name="RÁDIO_PROGRAMAÇÃO_RECOMENDADA_60">#REF!</definedName>
    <definedName name="Rádio1">[5]!____p1</definedName>
    <definedName name="radio2" localSheetId="2">[0]!___p1</definedName>
    <definedName name="radio2">[0]!___p1</definedName>
    <definedName name="radio3" localSheetId="2">[0]!____p1</definedName>
    <definedName name="radio3">[0]!____p1</definedName>
    <definedName name="RadioSP">#REF!</definedName>
    <definedName name="Range">#REF!</definedName>
    <definedName name="rangebsbanco">#REF!</definedName>
    <definedName name="rangebscnh">#REF!</definedName>
    <definedName name="rangebsconsolidado">#REF!</definedName>
    <definedName name="rangebshs">#REF!</definedName>
    <definedName name="Rangebsleasing">#REF!</definedName>
    <definedName name="rangeflxbanco">#REF!</definedName>
    <definedName name="rangeflxcnh">#REF!</definedName>
    <definedName name="rangeflxconsolidado">#REF!</definedName>
    <definedName name="rangeflxhs">#REF!</definedName>
    <definedName name="rangeflxleasing">#REF!</definedName>
    <definedName name="rangeplbanco">#REF!</definedName>
    <definedName name="rangeplcnh">#REF!</definedName>
    <definedName name="rangeplconsolidado">#REF!</definedName>
    <definedName name="rangeplhs">#REF!</definedName>
    <definedName name="Rangeplleasing">#REF!</definedName>
    <definedName name="RANKING" localSheetId="2">[0]!____p1</definedName>
    <definedName name="RANKING">[0]!____p1</definedName>
    <definedName name="RANKKK" localSheetId="2">[0]!____p1</definedName>
    <definedName name="RANKKK">[0]!____p1</definedName>
    <definedName name="RAP">#REF!</definedName>
    <definedName name="rd" localSheetId="2">[0]!___p1</definedName>
    <definedName name="rd">[0]!___p1</definedName>
    <definedName name="re">[5]!____p1</definedName>
    <definedName name="REAL">#REF!</definedName>
    <definedName name="Real100">#REF!</definedName>
    <definedName name="RealFabric">#REF!</definedName>
    <definedName name="RealRecof">#REF!</definedName>
    <definedName name="REC" localSheetId="2">[0]!_p1</definedName>
    <definedName name="REC" localSheetId="6">#REF!</definedName>
    <definedName name="REC" localSheetId="4">[25]REC!$B:$B</definedName>
    <definedName name="REC">[26]REC!$B:$B</definedName>
    <definedName name="record" localSheetId="2">[0]!___p1</definedName>
    <definedName name="record">[0]!___p1</definedName>
    <definedName name="red" localSheetId="2">[0]!___p1</definedName>
    <definedName name="red">[0]!___p1</definedName>
    <definedName name="REF">#REF!</definedName>
    <definedName name="refeicao">#REF!</definedName>
    <definedName name="Região">#REF!</definedName>
    <definedName name="REL.LOCAIS" localSheetId="2">[0]!___p1</definedName>
    <definedName name="REL.LOCAIS">[0]!___p1</definedName>
    <definedName name="RELAÇÃO">'[21]Ranking por Filial - Mês'!$E$3</definedName>
    <definedName name="Renda">#REF!</definedName>
    <definedName name="renew">#REF!</definedName>
    <definedName name="reqs" localSheetId="2">[0]!___p1</definedName>
    <definedName name="reqs">[0]!___p1</definedName>
    <definedName name="RES.PEREIRA" localSheetId="2">[0]!___p1</definedName>
    <definedName name="RES.PEREIRA">[0]!___p1</definedName>
    <definedName name="resumo" localSheetId="2">[0]!___p1</definedName>
    <definedName name="resumo">[0]!___p1</definedName>
    <definedName name="Resumo_Geral">#REF!</definedName>
    <definedName name="Resumo_OD_MU">#REF!</definedName>
    <definedName name="rev" hidden="1">[48]!_________p1</definedName>
    <definedName name="revfundo">#REF!</definedName>
    <definedName name="revista" localSheetId="2">[0]!____p1</definedName>
    <definedName name="revista">[0]!____p1</definedName>
    <definedName name="revistafraglobal">#REF!</definedName>
    <definedName name="revistas">[49]plamarc!#REF!</definedName>
    <definedName name="REW" localSheetId="2">[0]!___p1</definedName>
    <definedName name="REW">[0]!___p1</definedName>
    <definedName name="RIB">[17]RIB!$A$6:$AV$50</definedName>
    <definedName name="rio" localSheetId="2">[0]!___p1</definedName>
    <definedName name="rio">[0]!___p1</definedName>
    <definedName name="RJ" localSheetId="2">[17]RJ!$A$6:$AV$50</definedName>
    <definedName name="RJ" localSheetId="6">#REF!</definedName>
    <definedName name="RJ" localSheetId="4">[25]RJ!$B:$B</definedName>
    <definedName name="RJ">[26]RJ!$B:$B</definedName>
    <definedName name="rodoviárias">[5]!____p1</definedName>
    <definedName name="Royalties">[19]Franqueado!#REF!</definedName>
    <definedName name="rr" localSheetId="2">[0]!___p1</definedName>
    <definedName name="rr">[0]!___p1</definedName>
    <definedName name="rrr" localSheetId="2">[0]!___p1</definedName>
    <definedName name="rrr">[0]!___p1</definedName>
    <definedName name="rrrr" localSheetId="2">[0]!___p1</definedName>
    <definedName name="rrrr">[0]!___p1</definedName>
    <definedName name="rrrrrrrrr">[10]!_xlbgnm.p1</definedName>
    <definedName name="RS" localSheetId="2">[0]!_p1</definedName>
    <definedName name="RS">[0]!_p1</definedName>
    <definedName name="RV" localSheetId="2">[0]!___p1</definedName>
    <definedName name="RV">[0]!___p1</definedName>
    <definedName name="s" localSheetId="2">[0]!___p1</definedName>
    <definedName name="s">[0]!___p1</definedName>
    <definedName name="SA" localSheetId="2">[0]!_p1</definedName>
    <definedName name="SA">[0]!_p1</definedName>
    <definedName name="sad" localSheetId="2">[0]!_p1</definedName>
    <definedName name="sad">[0]!_p1</definedName>
    <definedName name="SAL" localSheetId="2">[0]!___p1</definedName>
    <definedName name="SAL" localSheetId="6">#REF!</definedName>
    <definedName name="SAL" localSheetId="4">[25]SAL!$B:$B</definedName>
    <definedName name="SAL">[26]SAL!$B:$B</definedName>
    <definedName name="salao">#REF!</definedName>
    <definedName name="salarios">#REF!</definedName>
    <definedName name="SAN">[17]SAN!$A$6:$AU$50</definedName>
    <definedName name="Sandra">#REF!</definedName>
    <definedName name="saresadf" localSheetId="2">[0]!__p1</definedName>
    <definedName name="saresadf">[0]!__p1</definedName>
    <definedName name="SAS">#REF!</definedName>
    <definedName name="SBT" localSheetId="2">[0]!_p1</definedName>
    <definedName name="SBT">[0]!_p1</definedName>
    <definedName name="sc" localSheetId="2">[0]!_p1</definedName>
    <definedName name="sc">[0]!_p1</definedName>
    <definedName name="SCA">[17]SCA!$A$6:$AV$50</definedName>
    <definedName name="Score">[42]GREG1!#REF!</definedName>
    <definedName name="sdasd">#REF!</definedName>
    <definedName name="sdf" localSheetId="2">[0]!___p1</definedName>
    <definedName name="sdf">[0]!___p1</definedName>
    <definedName name="sdfr">[5]!____p1</definedName>
    <definedName name="sdsdf" localSheetId="2">[0]!____p1</definedName>
    <definedName name="sdsdf">[0]!____p1</definedName>
    <definedName name="Sec">'[50]Avaliação 2011'!$L$8:$M$14</definedName>
    <definedName name="SECUNDARIA">#REF!</definedName>
    <definedName name="sei">[10]!_xlbgnm.p1</definedName>
    <definedName name="SELEÇÃO">'[21]Ranking por Filial - Mês'!$A$1:$AK$26</definedName>
    <definedName name="setembro">[10]!_xlbgnm.p1</definedName>
    <definedName name="sfas" localSheetId="2">[0]!____p1</definedName>
    <definedName name="sfas">[0]!____p1</definedName>
    <definedName name="SHAREPORADP">#REF!</definedName>
    <definedName name="Sheet_Size">OFFSET([5]!File_Name,0,3,1,1)</definedName>
    <definedName name="Shopping">[14]!_p1</definedName>
    <definedName name="sil" localSheetId="2">[0]!___p1</definedName>
    <definedName name="sil">[0]!___p1</definedName>
    <definedName name="silvia" localSheetId="2">[0]!____p1</definedName>
    <definedName name="silvia">[0]!____p1</definedName>
    <definedName name="sim">[10]!_xlbgnm.p1</definedName>
    <definedName name="SJC">[17]SJC!$A$6:$AV$50</definedName>
    <definedName name="SJR">[17]SJR!$A$6:$AV$50</definedName>
    <definedName name="SMS" localSheetId="2">[0]!___p1</definedName>
    <definedName name="SMS">[0]!___p1</definedName>
    <definedName name="SOLI" localSheetId="2">[0]!_p1</definedName>
    <definedName name="SOLI">[0]!_p1</definedName>
    <definedName name="SOLICITAÇÃO_VIVO" localSheetId="2">[0]!_p1</definedName>
    <definedName name="SOLICITAÇÃO_VIVO">[0]!_p1</definedName>
    <definedName name="SOR">[17]SOR!$A$6:$AV$50</definedName>
    <definedName name="South">'[44]Budget Coca-Cola'!#REF!</definedName>
    <definedName name="sp" localSheetId="2">[0]!_p1</definedName>
    <definedName name="SP" localSheetId="6">#REF!</definedName>
    <definedName name="SP" localSheetId="4">[25]SP!$B:$B</definedName>
    <definedName name="SP">[26]SP!$B:$B</definedName>
    <definedName name="spi" localSheetId="2">[0]!_p1</definedName>
    <definedName name="spi">[0]!_p1</definedName>
    <definedName name="ss" localSheetId="2">[0]!___p1</definedName>
    <definedName name="ss">[0]!___p1</definedName>
    <definedName name="ssd">#REF!</definedName>
    <definedName name="sss" localSheetId="2">[0]!_p1</definedName>
    <definedName name="sss">[0]!_p1</definedName>
    <definedName name="ssss">#REF!</definedName>
    <definedName name="ssssssss" localSheetId="2">[0]!_p1</definedName>
    <definedName name="ssssssss">[0]!_p1</definedName>
    <definedName name="SU">#REF!</definedName>
    <definedName name="SUPPLEMT">'[51]Ficha Técnica'!$A$12:$B$134</definedName>
    <definedName name="SWOT" localSheetId="2" hidden="1">{#N/A,#N/A,FALSE,"ROTINA";#N/A,#N/A,FALSE,"ITENS";#N/A,#N/A,FALSE,"ACOMP"}</definedName>
    <definedName name="SWOT" hidden="1">{#N/A,#N/A,FALSE,"ROTINA";#N/A,#N/A,FALSE,"ITENS";#N/A,#N/A,FALSE,"ACOMP"}</definedName>
    <definedName name="t" localSheetId="2">[0]!___p1</definedName>
    <definedName name="t">[0]!___p1</definedName>
    <definedName name="T_CONV">'[18]Pen M AS ABC 25+RJ1'!#REF!</definedName>
    <definedName name="T_DOLAR">'[18]Pen M AS ABC 25+RJ1'!#REF!</definedName>
    <definedName name="T_UF">'[18]Pen M AS ABC 25+RJ1'!#REF!</definedName>
    <definedName name="T1M">#REF!</definedName>
    <definedName name="T1P">#REF!</definedName>
    <definedName name="T2M">#REF!</definedName>
    <definedName name="T2P">#REF!</definedName>
    <definedName name="T3M">#REF!</definedName>
    <definedName name="T3P">#REF!</definedName>
    <definedName name="T4M">#REF!</definedName>
    <definedName name="T4P">#REF!</definedName>
    <definedName name="T5M">#REF!</definedName>
    <definedName name="T5P">#REF!</definedName>
    <definedName name="Tab">#REF!</definedName>
    <definedName name="Tab.Participação">[23]Tabelas!$A$8:$C$73</definedName>
    <definedName name="TAB_TRADE_FRA">'[52]Custo Variável'!$B$8:$U$53</definedName>
    <definedName name="Tabe">#REF!</definedName>
    <definedName name="tabel">#REF!</definedName>
    <definedName name="Tabela">#REF!</definedName>
    <definedName name="tabela1">'[51]Ficha Técnica'!$A$12:$B$134</definedName>
    <definedName name="TABELLE">#REF!</definedName>
    <definedName name="TabMeses">#REF!</definedName>
    <definedName name="Targ">#REF!</definedName>
    <definedName name="Targe">#REF!</definedName>
    <definedName name="Targets">#REF!</definedName>
    <definedName name="Taxidoor">#REF!</definedName>
    <definedName name="TCO" localSheetId="2">[0]!_p1</definedName>
    <definedName name="TCO">[0]!_p1</definedName>
    <definedName name="teastro" localSheetId="2">[0]!___p1</definedName>
    <definedName name="teastro">[0]!___p1</definedName>
    <definedName name="televisao" localSheetId="2">[0]!_p1</definedName>
    <definedName name="televisao">[0]!_p1</definedName>
    <definedName name="televisão" localSheetId="2">[0]!___p1</definedName>
    <definedName name="televisão">[0]!___p1</definedName>
    <definedName name="TER" localSheetId="2">[0]!_p1</definedName>
    <definedName name="TER">[0]!_p1</definedName>
    <definedName name="teriirotio">#REF!</definedName>
    <definedName name="TES">[29]PONDERA!$C$1:$R$12</definedName>
    <definedName name="test" localSheetId="2" hidden="1">{#N/A,#N/A,FALSE,"ROTINA";#N/A,#N/A,FALSE,"ITENS";#N/A,#N/A,FALSE,"ACOMP"}</definedName>
    <definedName name="test" hidden="1">{#N/A,#N/A,FALSE,"ROTINA";#N/A,#N/A,FALSE,"ITENS";#N/A,#N/A,FALSE,"ACOMP"}</definedName>
    <definedName name="teste">#N/A</definedName>
    <definedName name="TESTE1">[5]!____p1</definedName>
    <definedName name="testes" localSheetId="2" hidden="1">{#N/A,#N/A,FALSE,"ROTINA";#N/A,#N/A,FALSE,"ITENS";#N/A,#N/A,FALSE,"ACOMP"}</definedName>
    <definedName name="testes" hidden="1">{#N/A,#N/A,FALSE,"ROTINA";#N/A,#N/A,FALSE,"ITENS";#N/A,#N/A,FALSE,"ACOMP"}</definedName>
    <definedName name="ti">[10]!_p1</definedName>
    <definedName name="TIPO">#REF!</definedName>
    <definedName name="TIPO_COML">'[30]Como Estamos'!$D$3</definedName>
    <definedName name="TIPO_PTO">[49]plamarc!#REF!</definedName>
    <definedName name="TITLE">'[18]Pen M AS ABC 25+RJ1'!#REF!</definedName>
    <definedName name="_xlnm.Print_Titles" localSheetId="6">'TABELA ABRIL''24'!$H:$I</definedName>
    <definedName name="_xlnm.Print_Titles">#REF!</definedName>
    <definedName name="TM">#REF!</definedName>
    <definedName name="to">#REF!</definedName>
    <definedName name="toggle">#REF!</definedName>
    <definedName name="Toothbrush" localSheetId="2">[0]!__p1</definedName>
    <definedName name="Toothbrush">[0]!__p1</definedName>
    <definedName name="total1">#REF!</definedName>
    <definedName name="total2">#REF!</definedName>
    <definedName name="total3">#REF!</definedName>
    <definedName name="TOTORDEMMun">#REF!</definedName>
    <definedName name="TOTORDEMUF">#REF!</definedName>
    <definedName name="TP">#REF!</definedName>
    <definedName name="tr">#REF!</definedName>
    <definedName name="TRANSACTIONCOST">[53]Sources_Uses!$D$14</definedName>
    <definedName name="TRANSP">#REF!</definedName>
    <definedName name="TRES">#REF!</definedName>
    <definedName name="tresmeios" localSheetId="2">[0]!___p1</definedName>
    <definedName name="tresmeios">[0]!___p1</definedName>
    <definedName name="trimestre">'[36]honda yamaha'!$AP$2:$AX$37</definedName>
    <definedName name="tt">[10]!_p1</definedName>
    <definedName name="ttt" localSheetId="2">[0]!___p1</definedName>
    <definedName name="ttt">[0]!___p1</definedName>
    <definedName name="TTV">#REF!</definedName>
    <definedName name="TTVP">#REF!</definedName>
    <definedName name="TV" localSheetId="2">[0]!___p1</definedName>
    <definedName name="TV">[0]!___p1</definedName>
    <definedName name="TVAVULSA" localSheetId="2">[0]!___p1</definedName>
    <definedName name="TVAVULSA">[0]!___p1</definedName>
    <definedName name="TYPE">'[18]Pen M AS ABC 25+RJ1'!#REF!</definedName>
    <definedName name="U" localSheetId="2">[0]!_p1</definedName>
    <definedName name="U">[0]!_p1</definedName>
    <definedName name="UF">'[18]Pen M AS ABC 25+RJ1'!#REF!</definedName>
    <definedName name="Último_Dia_Útil">[31]PRINCIPAL!$C$6</definedName>
    <definedName name="UM">#REF!</definedName>
    <definedName name="UNI" hidden="1">#REF!</definedName>
    <definedName name="USA">[4]Feriados!$B$27:$B$34</definedName>
    <definedName name="uuuu">OFFSET([14]!START,0,0,1,1)</definedName>
    <definedName name="uy">[10]!_p1</definedName>
    <definedName name="V" localSheetId="2">[0]!_p1</definedName>
    <definedName name="V">[0]!_p1</definedName>
    <definedName name="VAI" localSheetId="2">[0]!_p1</definedName>
    <definedName name="VAI">[0]!_p1</definedName>
    <definedName name="valo">#REF!</definedName>
    <definedName name="Valor_1">#REF!</definedName>
    <definedName name="Valor_10">#REF!</definedName>
    <definedName name="Valor_11">#REF!</definedName>
    <definedName name="Valor_12">#REF!</definedName>
    <definedName name="Valor_2">#REF!</definedName>
    <definedName name="Valor_3">#REF!</definedName>
    <definedName name="Valor_4">#REF!</definedName>
    <definedName name="Valor_5">#REF!</definedName>
    <definedName name="Valor_6">#REF!</definedName>
    <definedName name="Valor_7">#REF!</definedName>
    <definedName name="Valor_8">#REF!</definedName>
    <definedName name="Valor_9">#REF!</definedName>
    <definedName name="Valor_Frete_1">#REF!</definedName>
    <definedName name="Valor_Frete_10">#REF!</definedName>
    <definedName name="Valor_Frete_11">#REF!</definedName>
    <definedName name="Valor_Frete_12">#REF!</definedName>
    <definedName name="Valor_Frete_2">#REF!</definedName>
    <definedName name="Valor_Frete_3">#REF!</definedName>
    <definedName name="Valor_Frete_4">#REF!</definedName>
    <definedName name="Valor_Frete_5">#REF!</definedName>
    <definedName name="Valor_Frete_6">#REF!</definedName>
    <definedName name="Valor_Frete_7">#REF!</definedName>
    <definedName name="Valor_Frete_8">#REF!</definedName>
    <definedName name="Valor_Frete_9">#REF!</definedName>
    <definedName name="Valor_US_1">#REF!</definedName>
    <definedName name="Valor_US_10">#REF!</definedName>
    <definedName name="Valor_US_11">#REF!</definedName>
    <definedName name="Valor_US_12">#REF!</definedName>
    <definedName name="Valor_US_2">#REF!</definedName>
    <definedName name="Valor_US_3">#REF!</definedName>
    <definedName name="Valor_US_4">#REF!</definedName>
    <definedName name="Valor_US_5">#REF!</definedName>
    <definedName name="Valor_US_6">#REF!</definedName>
    <definedName name="Valor_US_7">#REF!</definedName>
    <definedName name="Valor_US_8">#REF!</definedName>
    <definedName name="Valor_US_9">#REF!</definedName>
    <definedName name="Vazio2">#REF!</definedName>
    <definedName name="VDM___COML">#REF!</definedName>
    <definedName name="vegah">[10]!_xlbgnm.p1</definedName>
    <definedName name="VEICULADO">#REF!</definedName>
    <definedName name="veiculos">#REF!</definedName>
    <definedName name="veja">#REF!</definedName>
    <definedName name="Vendas">#REF!</definedName>
    <definedName name="ver" localSheetId="2">[0]!_p1</definedName>
    <definedName name="ver">[0]!_p1</definedName>
    <definedName name="versao" localSheetId="2">[0]!_p1</definedName>
    <definedName name="versao">[0]!_p1</definedName>
    <definedName name="vi" localSheetId="2">[0]!___p1</definedName>
    <definedName name="vi">[0]!___p1</definedName>
    <definedName name="viado" localSheetId="2">[0]!____p1</definedName>
    <definedName name="viado">[0]!____p1</definedName>
    <definedName name="vic">[10]!_xlbgnm.p1</definedName>
    <definedName name="vio">[5]!____p1</definedName>
    <definedName name="VIT" localSheetId="6">#REF!</definedName>
    <definedName name="VIT" localSheetId="4">[25]VIT!$B:$B</definedName>
    <definedName name="VIT">[26]VIT!$B:$B</definedName>
    <definedName name="vital1">#REF!</definedName>
    <definedName name="vital2">#REF!</definedName>
    <definedName name="vital4">#REF!</definedName>
    <definedName name="vital5">#REF!</definedName>
    <definedName name="vital6">#REF!</definedName>
    <definedName name="vital8">#REF!</definedName>
    <definedName name="vital9">#REF!</definedName>
    <definedName name="vitorio" localSheetId="2" hidden="1">{"'crono'!$U$12:$W$20"}</definedName>
    <definedName name="vitorio" hidden="1">{"'crono'!$U$12:$W$20"}</definedName>
    <definedName name="vivo" localSheetId="2">[0]!___p1</definedName>
    <definedName name="vivo">[0]!___p1</definedName>
    <definedName name="vivo_alternativos" localSheetId="2">[0]!_p1</definedName>
    <definedName name="vivo_alternativos">[0]!_p1</definedName>
    <definedName name="vivo_conf" localSheetId="2">[0]!_p1</definedName>
    <definedName name="vivo_conf">[0]!_p1</definedName>
    <definedName name="VIVO_NÃO" localSheetId="2">[0]!_p1</definedName>
    <definedName name="VIVO_NÃO">[0]!_p1</definedName>
    <definedName name="VIVO2" localSheetId="2">[0]!_p1</definedName>
    <definedName name="VIVO2">[0]!_p1</definedName>
    <definedName name="vivo36" localSheetId="2">[0]!___p1</definedName>
    <definedName name="vivo36">[0]!___p1</definedName>
    <definedName name="VL">#REF!</definedName>
    <definedName name="VLP">#REF!</definedName>
    <definedName name="vv" localSheetId="2">[0]!___p1</definedName>
    <definedName name="vv">[0]!___p1</definedName>
    <definedName name="vvvv" localSheetId="2">[0]!__p1</definedName>
    <definedName name="vvvv">[0]!__p1</definedName>
    <definedName name="W" localSheetId="2">[0]!_p1</definedName>
    <definedName name="W">[0]!_p1</definedName>
    <definedName name="wdfpwepgr">[5]!____p1</definedName>
    <definedName name="WeekNumbers">#REF!</definedName>
    <definedName name="wEnt">#REF!</definedName>
    <definedName name="wqcwec" localSheetId="2">[0]!____p1</definedName>
    <definedName name="wqcwec">[0]!____p1</definedName>
    <definedName name="wrn.DHOR._.ESTAÇÕES._.L._.2._.até._.JUN98." localSheetId="2" hidden="1">{"DhVCV",#N/A,FALSE,"CRC";"DhTCL",#N/A,FALSE,"CRC";"dhERN",#N/A,FALSE,"Plan1";"DhINH",#N/A,FALSE,"Plan1";"dhDCT",#N/A,FALSE,"Plan1";"DhMGR",#N/A,FALSE,"Plan1";"DhTRG",#N/A,FALSE,"Plan1";"DhMRC",#N/A,FALSE,"Plan1";"DhSCR",#N/A,FALSE,"Plan1";"CAPAL2",#N/A,FALSE,"CAPAL2"}</definedName>
    <definedName name="wrn.DHOR._.ESTAÇÕES._.L._.2._.até._.JUN98." hidden="1">{"DhVCV",#N/A,FALSE,"CRC";"DhTCL",#N/A,FALSE,"CRC";"dhERN",#N/A,FALSE,"Plan1";"DhINH",#N/A,FALSE,"Plan1";"dhDCT",#N/A,FALSE,"Plan1";"DhMGR",#N/A,FALSE,"Plan1";"DhTRG",#N/A,FALSE,"Plan1";"DhMRC",#N/A,FALSE,"Plan1";"DhSCR",#N/A,FALSE,"Plan1";"CAPAL2",#N/A,FALSE,"CAPAL2"}</definedName>
    <definedName name="wrn.DHOR._.ESTAÇÕES._.L1._.até._.JUN98." localSheetId="2" hidden="1">{"dhBTF",#N/A,FALSE,"ABSOLUTO";"dhFLA",#N/A,FALSE,"ABSOLUTO";"DhLMC",#N/A,FALSE,"ABSOLUTO";"dhCTT",#N/A,FALSE,"ABSOLUTO";"dhGLR",#N/A,FALSE,"ABSOLUTO";"dhCNL",#N/A,FALSE,"ABSOLUTO";"dhCRC",#N/A,FALSE,"ABSOLUTO";"DhURG",#N/A,FALSE,"ABSOLUTO";"DhPVG",#N/A,FALSE,"ABSOLUTO";"dhCTR",#N/A,FALSE,"ABSOLUTO";"DhPOZ",#N/A,FALSE,"ABSOLUTO";"dhESA",#N/A,FALSE,"ABSOLUTO";"dhAFP",#N/A,FALSE,"ABSOLUTO";"DhSFX",#N/A,FALSE,"ABSOLUTO";"DhSPN",#N/A,FALSE,"ABSOLUTO";"SisL1L2",#N/A,FALSE,"ABSOLUTO"}</definedName>
    <definedName name="wrn.DHOR._.ESTAÇÕES._.L1._.até._.JUN98." hidden="1">{"dhBTF",#N/A,FALSE,"ABSOLUTO";"dhFLA",#N/A,FALSE,"ABSOLUTO";"DhLMC",#N/A,FALSE,"ABSOLUTO";"dhCTT",#N/A,FALSE,"ABSOLUTO";"dhGLR",#N/A,FALSE,"ABSOLUTO";"dhCNL",#N/A,FALSE,"ABSOLUTO";"dhCRC",#N/A,FALSE,"ABSOLUTO";"DhURG",#N/A,FALSE,"ABSOLUTO";"DhPVG",#N/A,FALSE,"ABSOLUTO";"dhCTR",#N/A,FALSE,"ABSOLUTO";"DhPOZ",#N/A,FALSE,"ABSOLUTO";"dhESA",#N/A,FALSE,"ABSOLUTO";"dhAFP",#N/A,FALSE,"ABSOLUTO";"DhSFX",#N/A,FALSE,"ABSOLUTO";"DhSPN",#N/A,FALSE,"ABSOLUTO";"SisL1L2",#N/A,FALSE,"ABSOLUTO"}</definedName>
    <definedName name="wrn.DhOut98." localSheetId="2" hidden="1">{"1DhPgAbs",#N/A,FALSE,"dHora";"2DhPgPerc",#N/A,FALSE,"dHora";"3DhPgAbsAcum",#N/A,FALSE,"dHora"}</definedName>
    <definedName name="wrn.DhOut98." hidden="1">{"1DhPgAbs",#N/A,FALSE,"dHora";"2DhPgPerc",#N/A,FALSE,"dHora";"3DhPgAbsAcum",#N/A,FALSE,"dHora"}</definedName>
    <definedName name="wrn.Diário._.GDD." localSheetId="2" hidden="1">{#N/A,#N/A,FALSE,"CAPA";#N/A,#N/A,FALSE,"RTPR 3";#N/A,#N/A,FALSE,"RTVL Reunião";#N/A,#N/A,FALSE,"TTV 1_1"}</definedName>
    <definedName name="wrn.Diário._.GDD." hidden="1">{#N/A,#N/A,FALSE,"CAPA";#N/A,#N/A,FALSE,"RTPR 3";#N/A,#N/A,FALSE,"RTVL Reunião";#N/A,#N/A,FALSE,"TTV 1_1"}</definedName>
    <definedName name="wrn.DIRETRIZ." localSheetId="2" hidden="1">{#N/A,#N/A,FALSE,"ROTINA";#N/A,#N/A,FALSE,"ITENS";#N/A,#N/A,FALSE,"ACOMP"}</definedName>
    <definedName name="wrn.DIRETRIZ." hidden="1">{#N/A,#N/A,FALSE,"ROTINA";#N/A,#N/A,FALSE,"ITENS";#N/A,#N/A,FALSE,"ACOMP"}</definedName>
    <definedName name="wrn.Model." localSheetId="2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wrn.Model.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wrn.Print." localSheetId="2" hidden="1">{#N/A,#N/A,TRUE,"Ratios USD";#N/A,#N/A,TRUE,"Ratios R$";#N/A,#N/A,TRUE,"Equity Interests";#N/A,#N/A,TRUE,"Sensitivity Tables";#N/A,#N/A,TRUE,"WACC Sensitivity Table";#N/A,#N/A,TRUE,"WACC";#N/A,#N/A,TRUE,"FX RATES";#N/A,#N/A,TRUE,"TMIGFCF";#N/A,#N/A,TRUE,"TNORTEFCF";#N/A,#N/A,TRUE,"AmericellFCF";#N/A,#N/A,TRUE,"TeletFCF"}</definedName>
    <definedName name="wrn.Print." hidden="1">{#N/A,#N/A,TRUE,"Ratios USD";#N/A,#N/A,TRUE,"Ratios R$";#N/A,#N/A,TRUE,"Equity Interests";#N/A,#N/A,TRUE,"Sensitivity Tables";#N/A,#N/A,TRUE,"WACC Sensitivity Table";#N/A,#N/A,TRUE,"WACC";#N/A,#N/A,TRUE,"FX RATES";#N/A,#N/A,TRUE,"TMIGFCF";#N/A,#N/A,TRUE,"TNORTEFCF";#N/A,#N/A,TRUE,"AmericellFCF";#N/A,#N/A,TRUE,"TeletFCF"}</definedName>
    <definedName name="wrn.REL." localSheetId="2" hidden="1">{#N/A,#N/A,FALSE,"SP1-OUT";#N/A,#N/A,FALSE,"SP1-NOV";#N/A,#N/A,FALSE,"SANT-OUT";#N/A,#N/A,FALSE,"SANT-NOV";#N/A,#N/A,FALSE,"CAMP-OUT";#N/A,#N/A,FALSE,"CAMP-NOV";#N/A,#N/A,FALSE,"CRONO 1";#N/A,#N/A,FALSE,"CAPA"}</definedName>
    <definedName name="wrn.REL." hidden="1">{#N/A,#N/A,FALSE,"SP1-OUT";#N/A,#N/A,FALSE,"SP1-NOV";#N/A,#N/A,FALSE,"SANT-OUT";#N/A,#N/A,FALSE,"SANT-NOV";#N/A,#N/A,FALSE,"CAMP-OUT";#N/A,#N/A,FALSE,"CAMP-NOV";#N/A,#N/A,FALSE,"CRONO 1";#N/A,#N/A,FALSE,"CAPA"}</definedName>
    <definedName name="wrn.RELAT." localSheetId="2" hidden="1">{#N/A,#N/A,FALSE,"CRONO 0";#N/A,#N/A,FALSE,"CRONO (4)";#N/A,#N/A,FALSE,"CRONO (3)";#N/A,#N/A,FALSE,"CRONO (2)";#N/A,#N/A,FALSE,"CRONO (1)"}</definedName>
    <definedName name="wrn.RELAT." hidden="1">{#N/A,#N/A,FALSE,"CRONO 0";#N/A,#N/A,FALSE,"CRONO (4)";#N/A,#N/A,FALSE,"CRONO (3)";#N/A,#N/A,FALSE,"CRONO (2)";#N/A,#N/A,FALSE,"CRONO (1)"}</definedName>
    <definedName name="wrn.Telet." localSheetId="2" hidden="1">{#N/A,#N/A,FALSE,"Valuation Summary";#N/A,#N/A,FALSE,"BT IS";#N/A,#N/A,FALSE,"BT CF";#N/A,#N/A,FALSE,"BT BS";#N/A,#N/A,FALSE,"BT FCF";#N/A,#N/A,FALSE,"BT Model";#N/A,#N/A,FALSE,"BT Finance"}</definedName>
    <definedName name="wrn.Telet." hidden="1">{#N/A,#N/A,FALSE,"Valuation Summary";#N/A,#N/A,FALSE,"BT IS";#N/A,#N/A,FALSE,"BT CF";#N/A,#N/A,FALSE,"BT BS";#N/A,#N/A,FALSE,"BT FCF";#N/A,#N/A,FALSE,"BT Model";#N/A,#N/A,FALSE,"BT Finance"}</definedName>
    <definedName name="WS" localSheetId="2">[0]!_p1</definedName>
    <definedName name="WS">[0]!_p1</definedName>
    <definedName name="ww" localSheetId="2">[0]!___p1</definedName>
    <definedName name="ww">[0]!___p1</definedName>
    <definedName name="wwc" localSheetId="2">[0]!____p1</definedName>
    <definedName name="wwc">[0]!____p1</definedName>
    <definedName name="WWWWW">#REF!</definedName>
    <definedName name="x" localSheetId="2">[0]!___p1</definedName>
    <definedName name="x">[0]!___p1</definedName>
    <definedName name="xx" localSheetId="2">[0]!___p1</definedName>
    <definedName name="xx">[0]!___p1</definedName>
    <definedName name="xxx">#REF!</definedName>
    <definedName name="xxxx" localSheetId="2">[0]!___p1</definedName>
    <definedName name="xxxx">[0]!___p1</definedName>
    <definedName name="xxxxxxx" localSheetId="2">[0]!____p1</definedName>
    <definedName name="xxxxxxx">[0]!____p1</definedName>
    <definedName name="xxxxxxxxx" localSheetId="2">[0]!____p1</definedName>
    <definedName name="xxxxxxxxx">[0]!____p1</definedName>
    <definedName name="y" localSheetId="2">[0]!__p1</definedName>
    <definedName name="y">[0]!__p1</definedName>
    <definedName name="Yamaha">'[36]honda yamaha'!$Z$1:$AM$29</definedName>
    <definedName name="yy">[10]!_xlbgnm.p1</definedName>
    <definedName name="z">#REF!</definedName>
    <definedName name="z\sdfh">[10]!_xlbgnm.p1</definedName>
    <definedName name="Z_BDB4B167_E3AA_11D7_8D7A_00B0D08F20DC_.wvu.PrintArea" hidden="1">#REF!</definedName>
    <definedName name="zdfb">[10]!_xlbgnm.p1</definedName>
    <definedName name="zdfbn">[10]!_xlbgnm.p1</definedName>
    <definedName name="zdfn">[10]!_xlbgnm.p1</definedName>
    <definedName name="zfdhu6rkvd8u6o5" localSheetId="2" hidden="1">{"'Janeiro'!$A$1:$I$153"}</definedName>
    <definedName name="zfdhu6rkvd8u6o5" hidden="1">{"'Janeiro'!$A$1:$I$153"}</definedName>
    <definedName name="zsdfhzfsdh">[10]!_xlbgnm.p1</definedName>
    <definedName name="zw">#N/A</definedName>
    <definedName name="zx">#N/A</definedName>
    <definedName name="ZXCVBNM" localSheetId="2">[0]!_p1</definedName>
    <definedName name="ZXCVBNM">[0]!_p1</definedName>
    <definedName name="ZXZZ">'[54]600ML'!#REF!</definedName>
    <definedName name="zz">#REF!</definedName>
    <definedName name="ZZZ">'[54]600ML'!#REF!</definedName>
    <definedName name="zzzz">#REF!</definedName>
    <definedName name="ZZZZZ" localSheetId="2">[0]!_p1</definedName>
    <definedName name="ZZZZZ">[0]!_p1</definedName>
    <definedName name="zzzzz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G45" i="57" l="1"/>
  <c r="AY45" i="57"/>
  <c r="AO45" i="57"/>
  <c r="AH45" i="57"/>
  <c r="AA45" i="57"/>
  <c r="W45" i="57"/>
  <c r="P45" i="57"/>
  <c r="BG44" i="57"/>
  <c r="AY44" i="57"/>
  <c r="AO44" i="57"/>
  <c r="AH44" i="57"/>
  <c r="AA44" i="57"/>
  <c r="W44" i="57"/>
  <c r="P44" i="57"/>
  <c r="BG43" i="57"/>
  <c r="AY43" i="57"/>
  <c r="AO43" i="57"/>
  <c r="AH43" i="57"/>
  <c r="AA43" i="57"/>
  <c r="W43" i="57"/>
  <c r="P43" i="57"/>
  <c r="BG42" i="57"/>
  <c r="AY42" i="57"/>
  <c r="AO42" i="57"/>
  <c r="AH42" i="57"/>
  <c r="AA42" i="57"/>
  <c r="W42" i="57"/>
  <c r="P42" i="57"/>
  <c r="BG41" i="57"/>
  <c r="AY41" i="57"/>
  <c r="AO41" i="57"/>
  <c r="AH41" i="57"/>
  <c r="AA41" i="57"/>
  <c r="W41" i="57"/>
  <c r="P41" i="57"/>
  <c r="BG40" i="57"/>
  <c r="AY40" i="57"/>
  <c r="AO40" i="57"/>
  <c r="AH40" i="57"/>
  <c r="AA40" i="57"/>
  <c r="W40" i="57"/>
  <c r="P40" i="57"/>
  <c r="BG39" i="57"/>
  <c r="AY39" i="57"/>
  <c r="AO39" i="57"/>
  <c r="AH39" i="57"/>
  <c r="AA39" i="57"/>
  <c r="W39" i="57"/>
  <c r="P39" i="57"/>
  <c r="BG36" i="57"/>
  <c r="AY36" i="57"/>
  <c r="AO36" i="57"/>
  <c r="AH36" i="57"/>
  <c r="AA36" i="57"/>
  <c r="W36" i="57"/>
  <c r="P36" i="57"/>
  <c r="BG35" i="57"/>
  <c r="AY35" i="57"/>
  <c r="AO35" i="57"/>
  <c r="AH35" i="57"/>
  <c r="AA35" i="57"/>
  <c r="W35" i="57"/>
  <c r="P35" i="57"/>
  <c r="BG34" i="57"/>
  <c r="AY34" i="57"/>
  <c r="AO34" i="57"/>
  <c r="AH34" i="57"/>
  <c r="AA34" i="57"/>
  <c r="W34" i="57"/>
  <c r="P34" i="57"/>
  <c r="BG33" i="57"/>
  <c r="AY33" i="57"/>
  <c r="AO33" i="57"/>
  <c r="AH33" i="57"/>
  <c r="AA33" i="57"/>
  <c r="W33" i="57"/>
  <c r="P33" i="57"/>
  <c r="BG32" i="57"/>
  <c r="AY32" i="57"/>
  <c r="AO32" i="57"/>
  <c r="AH32" i="57"/>
  <c r="AA32" i="57"/>
  <c r="W32" i="57"/>
  <c r="P32" i="57"/>
  <c r="BG31" i="57"/>
  <c r="AY31" i="57"/>
  <c r="AO31" i="57"/>
  <c r="AH31" i="57"/>
  <c r="AA31" i="57"/>
  <c r="W31" i="57"/>
  <c r="P31" i="57"/>
  <c r="BG29" i="57"/>
  <c r="AY29" i="57"/>
  <c r="AO29" i="57"/>
  <c r="AH29" i="57"/>
  <c r="AA29" i="57"/>
  <c r="W29" i="57"/>
  <c r="P29" i="57"/>
  <c r="BG28" i="57"/>
  <c r="AY28" i="57"/>
  <c r="AO28" i="57"/>
  <c r="AH28" i="57"/>
  <c r="AA28" i="57"/>
  <c r="W28" i="57"/>
  <c r="P28" i="57"/>
  <c r="BG26" i="57"/>
  <c r="AY26" i="57"/>
  <c r="AO26" i="57"/>
  <c r="AH26" i="57"/>
  <c r="AA26" i="57"/>
  <c r="W26" i="57"/>
  <c r="P26" i="57"/>
  <c r="BG25" i="57"/>
  <c r="AY25" i="57"/>
  <c r="AO25" i="57"/>
  <c r="AH25" i="57"/>
  <c r="AA25" i="57"/>
  <c r="W25" i="57"/>
  <c r="P25" i="57"/>
  <c r="BG24" i="57"/>
  <c r="AY24" i="57"/>
  <c r="AO24" i="57"/>
  <c r="AH24" i="57"/>
  <c r="AA24" i="57"/>
  <c r="W24" i="57"/>
  <c r="P24" i="57"/>
  <c r="BG23" i="57"/>
  <c r="AY23" i="57"/>
  <c r="AO23" i="57"/>
  <c r="AH23" i="57"/>
  <c r="AA23" i="57"/>
  <c r="W23" i="57"/>
  <c r="P23" i="57"/>
  <c r="BG22" i="57"/>
  <c r="AY22" i="57"/>
  <c r="AO22" i="57"/>
  <c r="AH22" i="57"/>
  <c r="AA22" i="57"/>
  <c r="W22" i="57"/>
  <c r="P22" i="57"/>
  <c r="BG21" i="57"/>
  <c r="AY21" i="57"/>
  <c r="AO21" i="57"/>
  <c r="AH21" i="57"/>
  <c r="AA21" i="57"/>
  <c r="W21" i="57"/>
  <c r="P21" i="57"/>
  <c r="BG20" i="57"/>
  <c r="AY20" i="57"/>
  <c r="AO20" i="57"/>
  <c r="AH20" i="57"/>
  <c r="AA20" i="57"/>
  <c r="W20" i="57"/>
  <c r="P20" i="57"/>
  <c r="BG19" i="57"/>
  <c r="AY19" i="57"/>
  <c r="AO19" i="57"/>
  <c r="AH19" i="57"/>
  <c r="AA19" i="57"/>
  <c r="W19" i="57"/>
  <c r="P19" i="57"/>
  <c r="BG18" i="57"/>
  <c r="AY18" i="57"/>
  <c r="AO18" i="57"/>
  <c r="AH18" i="57"/>
  <c r="AA18" i="57"/>
  <c r="W18" i="57"/>
  <c r="P18" i="57"/>
  <c r="BG17" i="57"/>
  <c r="AY17" i="57"/>
  <c r="AO17" i="57"/>
  <c r="AH17" i="57"/>
  <c r="AA17" i="57"/>
  <c r="W17" i="57"/>
  <c r="P17" i="57"/>
  <c r="BG16" i="57"/>
  <c r="AY16" i="57"/>
  <c r="AO16" i="57"/>
  <c r="AH16" i="57"/>
  <c r="AA16" i="57"/>
  <c r="W16" i="57"/>
  <c r="P16" i="57"/>
  <c r="BG15" i="57"/>
  <c r="AY15" i="57"/>
  <c r="AO15" i="57"/>
  <c r="AH15" i="57"/>
  <c r="AA15" i="57"/>
  <c r="W15" i="57"/>
  <c r="P15" i="57"/>
  <c r="BG14" i="57"/>
  <c r="AY14" i="57"/>
  <c r="AO14" i="57"/>
  <c r="AH14" i="57"/>
  <c r="AA14" i="57"/>
  <c r="W14" i="57"/>
  <c r="P14" i="57"/>
  <c r="BG12" i="57"/>
  <c r="AY12" i="57"/>
  <c r="AO12" i="57"/>
  <c r="AH12" i="57"/>
  <c r="AA12" i="57"/>
  <c r="W12" i="57"/>
  <c r="P12" i="57"/>
  <c r="BG11" i="57"/>
  <c r="AY11" i="57"/>
  <c r="AO11" i="57"/>
  <c r="AH11" i="57"/>
  <c r="AA11" i="57"/>
  <c r="W11" i="57"/>
  <c r="P11" i="57"/>
  <c r="H12" i="56" l="1"/>
  <c r="H14" i="56" s="1"/>
  <c r="G12" i="56"/>
  <c r="E12" i="56"/>
  <c r="G11" i="56"/>
  <c r="F11" i="56"/>
  <c r="E11" i="56"/>
  <c r="D11" i="56"/>
  <c r="H8" i="56"/>
  <c r="H7" i="56"/>
  <c r="H6" i="56"/>
  <c r="H5" i="56"/>
  <c r="D8" i="56"/>
  <c r="D7" i="56"/>
  <c r="D5" i="56"/>
  <c r="N17" i="55"/>
  <c r="J12" i="55" l="1"/>
  <c r="P11" i="55"/>
  <c r="N11" i="55"/>
  <c r="Q11" i="55" s="1"/>
  <c r="J11" i="55"/>
  <c r="P10" i="55"/>
  <c r="N10" i="55"/>
  <c r="Q10" i="55" s="1"/>
  <c r="P9" i="55"/>
  <c r="N9" i="55"/>
  <c r="N12" i="55" s="1"/>
  <c r="H34" i="38"/>
  <c r="P34" i="38" s="1"/>
  <c r="H33" i="38"/>
  <c r="P33" i="38" s="1"/>
  <c r="H26" i="38"/>
  <c r="P26" i="38" s="1"/>
  <c r="H25" i="38"/>
  <c r="P25" i="38" s="1"/>
  <c r="H18" i="38"/>
  <c r="P18" i="38" s="1"/>
  <c r="H17" i="38"/>
  <c r="P17" i="38" s="1"/>
  <c r="H10" i="38"/>
  <c r="P10" i="38" s="1"/>
  <c r="H9" i="38"/>
  <c r="P9" i="38" s="1"/>
  <c r="V28" i="38"/>
  <c r="P6" i="38"/>
  <c r="V36" i="38"/>
  <c r="P32" i="38"/>
  <c r="S31" i="38"/>
  <c r="S32" i="38" s="1"/>
  <c r="S33" i="38" s="1"/>
  <c r="S34" i="38" s="1"/>
  <c r="P31" i="38"/>
  <c r="P30" i="38"/>
  <c r="P24" i="38"/>
  <c r="S23" i="38"/>
  <c r="S24" i="38" s="1"/>
  <c r="S25" i="38" s="1"/>
  <c r="S26" i="38" s="1"/>
  <c r="P23" i="38"/>
  <c r="P22" i="38"/>
  <c r="S15" i="38"/>
  <c r="S16" i="38" s="1"/>
  <c r="P15" i="38"/>
  <c r="P14" i="38"/>
  <c r="P8" i="38"/>
  <c r="P7" i="38"/>
  <c r="X33" i="38"/>
  <c r="Y33" i="38" s="1"/>
  <c r="Q33" i="38" s="1"/>
  <c r="X30" i="38"/>
  <c r="Y30" i="38" s="1"/>
  <c r="Q30" i="38" s="1"/>
  <c r="X25" i="38"/>
  <c r="Y25" i="38" s="1"/>
  <c r="Q25" i="38" s="1"/>
  <c r="X22" i="38"/>
  <c r="Y22" i="38" s="1"/>
  <c r="Q22" i="38" s="1"/>
  <c r="X17" i="38"/>
  <c r="Y17" i="38" s="1"/>
  <c r="Q17" i="38" s="1"/>
  <c r="X14" i="38"/>
  <c r="Y14" i="38" s="1"/>
  <c r="Q14" i="38" s="1"/>
  <c r="X9" i="38"/>
  <c r="X6" i="38"/>
  <c r="Q9" i="55" l="1"/>
  <c r="Q12" i="55" s="1"/>
  <c r="O12" i="55" s="1"/>
  <c r="P28" i="38"/>
  <c r="R30" i="38"/>
  <c r="T30" i="38" s="1"/>
  <c r="R14" i="38"/>
  <c r="T14" i="38" s="1"/>
  <c r="P12" i="38"/>
  <c r="R17" i="38"/>
  <c r="R33" i="38"/>
  <c r="T33" i="38" s="1"/>
  <c r="R22" i="38"/>
  <c r="R25" i="38"/>
  <c r="T25" i="38" s="1"/>
  <c r="S17" i="38"/>
  <c r="S18" i="38" s="1"/>
  <c r="E7" i="54"/>
  <c r="D7" i="54"/>
  <c r="C7" i="54"/>
  <c r="T22" i="38" l="1"/>
  <c r="T17" i="38"/>
  <c r="V20" i="38"/>
  <c r="V12" i="38"/>
  <c r="S7" i="38"/>
  <c r="S8" i="38" s="1"/>
  <c r="S9" i="38" s="1"/>
  <c r="S10" i="38" s="1"/>
  <c r="V38" i="38" l="1"/>
  <c r="Z33" i="38"/>
  <c r="X26" i="38"/>
  <c r="Y26" i="38" s="1"/>
  <c r="Q26" i="38" s="1"/>
  <c r="R26" i="38" s="1"/>
  <c r="T26" i="38" s="1"/>
  <c r="X18" i="38"/>
  <c r="Y9" i="38"/>
  <c r="Z9" i="38" s="1"/>
  <c r="P36" i="38"/>
  <c r="Z22" i="38"/>
  <c r="X7" i="38"/>
  <c r="Y7" i="38" s="1"/>
  <c r="Q7" i="38" s="1"/>
  <c r="R7" i="38" s="1"/>
  <c r="T7" i="38" s="1"/>
  <c r="Z30" i="38"/>
  <c r="X31" i="38"/>
  <c r="Y31" i="38" s="1"/>
  <c r="Q31" i="38" s="1"/>
  <c r="R31" i="38" s="1"/>
  <c r="T31" i="38" s="1"/>
  <c r="Y6" i="38"/>
  <c r="Z6" i="38" s="1"/>
  <c r="X23" i="38"/>
  <c r="Y23" i="38" s="1"/>
  <c r="Q23" i="38" s="1"/>
  <c r="R23" i="38" s="1"/>
  <c r="T23" i="38" l="1"/>
  <c r="Y18" i="38"/>
  <c r="Q18" i="38" s="1"/>
  <c r="R18" i="38" s="1"/>
  <c r="T18" i="38" s="1"/>
  <c r="Z17" i="38"/>
  <c r="X34" i="38"/>
  <c r="Y34" i="38" s="1"/>
  <c r="Q34" i="38" s="1"/>
  <c r="R34" i="38" s="1"/>
  <c r="T34" i="38" s="1"/>
  <c r="Z25" i="38"/>
  <c r="X10" i="38"/>
  <c r="Y10" i="38" s="1"/>
  <c r="Z10" i="38" s="1"/>
  <c r="Z26" i="38"/>
  <c r="Q9" i="38"/>
  <c r="R9" i="38" s="1"/>
  <c r="T9" i="38" s="1"/>
  <c r="Z7" i="38"/>
  <c r="X8" i="38"/>
  <c r="Y8" i="38" s="1"/>
  <c r="Q8" i="38" s="1"/>
  <c r="R8" i="38" s="1"/>
  <c r="T8" i="38" s="1"/>
  <c r="Z14" i="38"/>
  <c r="X15" i="38"/>
  <c r="Y15" i="38" s="1"/>
  <c r="Q15" i="38" s="1"/>
  <c r="R15" i="38" s="1"/>
  <c r="T15" i="38" s="1"/>
  <c r="X32" i="38"/>
  <c r="Y32" i="38" s="1"/>
  <c r="Q32" i="38" s="1"/>
  <c r="R32" i="38" s="1"/>
  <c r="T32" i="38" s="1"/>
  <c r="Q6" i="38"/>
  <c r="R6" i="38" s="1"/>
  <c r="X24" i="38"/>
  <c r="Y24" i="38" s="1"/>
  <c r="Q24" i="38" s="1"/>
  <c r="R24" i="38" s="1"/>
  <c r="T24" i="38" s="1"/>
  <c r="R28" i="38" l="1"/>
  <c r="E7" i="56" s="1"/>
  <c r="T28" i="38"/>
  <c r="G7" i="56" s="1"/>
  <c r="T6" i="38"/>
  <c r="Z18" i="38"/>
  <c r="Z34" i="38"/>
  <c r="Q10" i="38"/>
  <c r="R10" i="38" s="1"/>
  <c r="T10" i="38" s="1"/>
  <c r="Z8" i="38"/>
  <c r="X16" i="38"/>
  <c r="Z15" i="38"/>
  <c r="Z32" i="38"/>
  <c r="Z31" i="38"/>
  <c r="Z23" i="38"/>
  <c r="Z24" i="38"/>
  <c r="S28" i="38" l="1"/>
  <c r="F7" i="56" s="1"/>
  <c r="T12" i="38"/>
  <c r="G5" i="56" s="1"/>
  <c r="Y16" i="38"/>
  <c r="Q16" i="38" s="1"/>
  <c r="R12" i="38"/>
  <c r="E5" i="56" s="1"/>
  <c r="R36" i="38"/>
  <c r="E8" i="56" s="1"/>
  <c r="Z16" i="38" l="1"/>
  <c r="S12" i="38"/>
  <c r="F5" i="56" s="1"/>
  <c r="T36" i="38" l="1"/>
  <c r="G8" i="56" s="1"/>
  <c r="S36" i="38" l="1"/>
  <c r="F8" i="56" s="1"/>
  <c r="P16" i="38"/>
  <c r="P20" i="38" s="1"/>
  <c r="D6" i="56" s="1"/>
  <c r="D9" i="56" s="1"/>
  <c r="R16" i="38" l="1"/>
  <c r="R20" i="38" l="1"/>
  <c r="E6" i="56" s="1"/>
  <c r="E9" i="56" s="1"/>
  <c r="E14" i="56" s="1"/>
  <c r="T16" i="38"/>
  <c r="T20" i="38" s="1"/>
  <c r="G6" i="56" s="1"/>
  <c r="G9" i="56" s="1"/>
  <c r="G14" i="56" s="1"/>
  <c r="S20" i="38" l="1"/>
  <c r="F6" i="56" s="1"/>
  <c r="F9" i="56" s="1"/>
  <c r="T38" i="38"/>
  <c r="R38" i="38"/>
  <c r="S38" i="38" l="1"/>
</calcChain>
</file>

<file path=xl/sharedStrings.xml><?xml version="1.0" encoding="utf-8"?>
<sst xmlns="http://schemas.openxmlformats.org/spreadsheetml/2006/main" count="829" uniqueCount="383">
  <si>
    <t>PROGRAMA</t>
  </si>
  <si>
    <t>ENTREGA</t>
  </si>
  <si>
    <t>TOTAL
TABELA</t>
  </si>
  <si>
    <t>UNITÁRIO</t>
  </si>
  <si>
    <t>CONV %</t>
  </si>
  <si>
    <t>UNITÁRIO
FORMATO</t>
  </si>
  <si>
    <t>PREÇO
30"
TABELA</t>
  </si>
  <si>
    <t>PREÇO TOTAL LÍQUIDO (R$)</t>
  </si>
  <si>
    <t>DESC. %</t>
  </si>
  <si>
    <t>PREÇO</t>
  </si>
  <si>
    <t>DURAÇÃO</t>
  </si>
  <si>
    <t>INSERÇÕES</t>
  </si>
  <si>
    <t>DIREITOS AUTORAIS E CORRELATOS</t>
  </si>
  <si>
    <t>PREÇO TOTAL BRUTO
COM DESCONTO (R$)</t>
  </si>
  <si>
    <t>GRADE
ROTATIVA</t>
  </si>
  <si>
    <t>5"</t>
  </si>
  <si>
    <t>TOTAL GERAL</t>
  </si>
  <si>
    <t>RIO DE JANEIRO</t>
  </si>
  <si>
    <t>BELO HORIZONTE</t>
  </si>
  <si>
    <t>ESPÍRITO SANTO</t>
  </si>
  <si>
    <t>DISTRITO FEDERAL</t>
  </si>
  <si>
    <t>CUIABÁ</t>
  </si>
  <si>
    <t>RONDONÓPOLIS</t>
  </si>
  <si>
    <t>SINOP</t>
  </si>
  <si>
    <t>TANGARÁ DA SERRA</t>
  </si>
  <si>
    <t>SORRISO</t>
  </si>
  <si>
    <t xml:space="preserve">LUCAS DO RIO VERDE </t>
  </si>
  <si>
    <t>SALVADOR</t>
  </si>
  <si>
    <t>VINHETA ABERTURA</t>
  </si>
  <si>
    <t>VINHETA ENCERRAMENTO</t>
  </si>
  <si>
    <t>BASE
HOJE EM DIA</t>
  </si>
  <si>
    <t>ENTREGA
NO PROGRAMA</t>
  </si>
  <si>
    <t xml:space="preserve">COMERCIAL </t>
  </si>
  <si>
    <t>30"</t>
  </si>
  <si>
    <t>CHAMADAS DE DIVULGAÇÃO</t>
  </si>
  <si>
    <t>PRAÇA</t>
  </si>
  <si>
    <t>LOCAL</t>
  </si>
  <si>
    <t>ENTREGA NA
GRADE ROTATIVA</t>
  </si>
  <si>
    <t>TOTAL RIO DE JANEIRO</t>
  </si>
  <si>
    <t>TOTAL BELO HORIZONTE</t>
  </si>
  <si>
    <t>TOTAL ESPÍRITO SANTO</t>
  </si>
  <si>
    <t>MERCADO NACIONAL</t>
  </si>
  <si>
    <t>TABELA DE PREÇOS - RECORD</t>
  </si>
  <si>
    <t>REGIÃO SUDESTE</t>
  </si>
  <si>
    <t>REGIÃO SUL</t>
  </si>
  <si>
    <t>REGIÃO CENTRO-OESTE</t>
  </si>
  <si>
    <t>REGIÃO NORDESTE</t>
  </si>
  <si>
    <t>REGIÃO NORTE</t>
  </si>
  <si>
    <t>DIA</t>
  </si>
  <si>
    <t>HORA</t>
  </si>
  <si>
    <t>GÊNERO</t>
  </si>
  <si>
    <t>CÓDIGO</t>
  </si>
  <si>
    <t xml:space="preserve">PREÇO NET </t>
  </si>
  <si>
    <t>Preço 30" SAT</t>
  </si>
  <si>
    <t>COEF.</t>
  </si>
  <si>
    <t>(SPE)#</t>
  </si>
  <si>
    <t>SÃO PAULO</t>
  </si>
  <si>
    <t>SJRP</t>
  </si>
  <si>
    <t>FRANCA/ RIB.PRETO</t>
  </si>
  <si>
    <t>CAMPINAS</t>
  </si>
  <si>
    <t>BAURU</t>
  </si>
  <si>
    <t>SANTOS/ SJC</t>
  </si>
  <si>
    <t>(RJE)#</t>
  </si>
  <si>
    <t>CAMPOS</t>
  </si>
  <si>
    <t>(MGE)#</t>
  </si>
  <si>
    <t>UBERLÂNDIA</t>
  </si>
  <si>
    <t>GOVERNADOR VALADARES</t>
  </si>
  <si>
    <t>VARGINHA</t>
  </si>
  <si>
    <t>(SCE)#</t>
  </si>
  <si>
    <t>FLORIANÓPOLIS</t>
  </si>
  <si>
    <t>ITAJAÍ</t>
  </si>
  <si>
    <t>CRICIÚMA</t>
  </si>
  <si>
    <t>JOINVILLE</t>
  </si>
  <si>
    <t>BLUMENAU</t>
  </si>
  <si>
    <t>CHAPECÓ</t>
  </si>
  <si>
    <t>(PRE)#</t>
  </si>
  <si>
    <t>CURITIBA</t>
  </si>
  <si>
    <t>MARINGÁ</t>
  </si>
  <si>
    <t>LONDRINA/
CORNÉLIO PROCÓPIO</t>
  </si>
  <si>
    <t>CASCAVEL/ TOLEDO</t>
  </si>
  <si>
    <t>PORTO ALEGRE</t>
  </si>
  <si>
    <t xml:space="preserve">CAMPO GRANDE </t>
  </si>
  <si>
    <t>(MTE)#</t>
  </si>
  <si>
    <t>(BAE)#</t>
  </si>
  <si>
    <t>ITABUNA</t>
  </si>
  <si>
    <t>ARACAJU</t>
  </si>
  <si>
    <t>MACEIÓ</t>
  </si>
  <si>
    <t>RECIFE</t>
  </si>
  <si>
    <t>CEARÁ</t>
  </si>
  <si>
    <t>NATAL</t>
  </si>
  <si>
    <t>J.PESSOA</t>
  </si>
  <si>
    <t>TERESINA</t>
  </si>
  <si>
    <t>SÃO LUÍS</t>
  </si>
  <si>
    <t>PALMAS</t>
  </si>
  <si>
    <t>BELÉM</t>
  </si>
  <si>
    <t>MACAPÁ</t>
  </si>
  <si>
    <t>BOA VISTA</t>
  </si>
  <si>
    <t>MANAUS</t>
  </si>
  <si>
    <t>RIO BRANCO</t>
  </si>
  <si>
    <t>PORTO VELHO</t>
  </si>
  <si>
    <t>INÍCIO</t>
  </si>
  <si>
    <t>FIM</t>
  </si>
  <si>
    <t>CONV.</t>
  </si>
  <si>
    <t>CORNÉLIO</t>
  </si>
  <si>
    <t>TOLEDO</t>
  </si>
  <si>
    <t>ALEGRE</t>
  </si>
  <si>
    <t>FEDERAL</t>
  </si>
  <si>
    <t>GRANDE</t>
  </si>
  <si>
    <t>VISTA</t>
  </si>
  <si>
    <t>BRANCO</t>
  </si>
  <si>
    <t>VELHO</t>
  </si>
  <si>
    <t>PARA 15"</t>
  </si>
  <si>
    <t>(SP1)</t>
  </si>
  <si>
    <t>(SP2)</t>
  </si>
  <si>
    <t>(SP3)</t>
  </si>
  <si>
    <t>(SP4)</t>
  </si>
  <si>
    <t>(SP5)</t>
  </si>
  <si>
    <t>(SP6)</t>
  </si>
  <si>
    <t>(RJ1)</t>
  </si>
  <si>
    <t>(RJ2)</t>
  </si>
  <si>
    <t>(MG1)</t>
  </si>
  <si>
    <t>(MG2)</t>
  </si>
  <si>
    <t>(MG3)</t>
  </si>
  <si>
    <t>(MG4)</t>
  </si>
  <si>
    <t>(ES1)</t>
  </si>
  <si>
    <t>(SC1)</t>
  </si>
  <si>
    <t>(SC2)</t>
  </si>
  <si>
    <t>(SC3)</t>
  </si>
  <si>
    <t>(SC4)</t>
  </si>
  <si>
    <t>(SC5)</t>
  </si>
  <si>
    <t>(SC6)</t>
  </si>
  <si>
    <t>(PR1)</t>
  </si>
  <si>
    <t>(PR2)</t>
  </si>
  <si>
    <t>(PR3)</t>
  </si>
  <si>
    <t>(PR4)</t>
  </si>
  <si>
    <t>(RS1)</t>
  </si>
  <si>
    <t>(DF1)</t>
  </si>
  <si>
    <t>(GO1)</t>
  </si>
  <si>
    <t>(MS1)</t>
  </si>
  <si>
    <t>(MT1)</t>
  </si>
  <si>
    <t>(MT2)</t>
  </si>
  <si>
    <t>(MT3)</t>
  </si>
  <si>
    <t>(MT4)</t>
  </si>
  <si>
    <t>(MT5)</t>
  </si>
  <si>
    <t>(MT6)</t>
  </si>
  <si>
    <t>(BA1)</t>
  </si>
  <si>
    <t>(BA2)</t>
  </si>
  <si>
    <t>(SE1)</t>
  </si>
  <si>
    <t>(AL1)</t>
  </si>
  <si>
    <t>(PE1)</t>
  </si>
  <si>
    <t>(CE1)</t>
  </si>
  <si>
    <t>(RN1)</t>
  </si>
  <si>
    <t>(PB1)</t>
  </si>
  <si>
    <t>(PI1)</t>
  </si>
  <si>
    <t>(MA1)</t>
  </si>
  <si>
    <t>(TO1)</t>
  </si>
  <si>
    <t>(PA1)</t>
  </si>
  <si>
    <t>(AP1)</t>
  </si>
  <si>
    <t>(RR1)</t>
  </si>
  <si>
    <t>(AM1)</t>
  </si>
  <si>
    <t>(AC1)</t>
  </si>
  <si>
    <t>(RO1)</t>
  </si>
  <si>
    <t>SEG/SEX</t>
  </si>
  <si>
    <t>05H00</t>
  </si>
  <si>
    <t>08H40</t>
  </si>
  <si>
    <t>REPORTAGEM</t>
  </si>
  <si>
    <t>BGRM</t>
  </si>
  <si>
    <t>BALANÇO GERAL MANHÃ</t>
  </si>
  <si>
    <t>(*)</t>
  </si>
  <si>
    <t>10H00</t>
  </si>
  <si>
    <t>JORNALISMO</t>
  </si>
  <si>
    <t>FALA</t>
  </si>
  <si>
    <t>FALA BRASIL</t>
  </si>
  <si>
    <t>11H50</t>
  </si>
  <si>
    <t>SHOW</t>
  </si>
  <si>
    <t>HDIA</t>
  </si>
  <si>
    <t>HOJE EM DIA</t>
  </si>
  <si>
    <t>15H30</t>
  </si>
  <si>
    <t>BASP</t>
  </si>
  <si>
    <t>BALANÇO GERAL VES</t>
  </si>
  <si>
    <t>16H30</t>
  </si>
  <si>
    <t>NOVELA</t>
  </si>
  <si>
    <t>NVTD</t>
  </si>
  <si>
    <t>NOVELA DA TARDE 1</t>
  </si>
  <si>
    <t>19H45</t>
  </si>
  <si>
    <t>CIAL</t>
  </si>
  <si>
    <t>CIDADE ALERTA</t>
  </si>
  <si>
    <t>19H55</t>
  </si>
  <si>
    <t>21H00</t>
  </si>
  <si>
    <t>JREC</t>
  </si>
  <si>
    <t>JORNAL DA RECORD</t>
  </si>
  <si>
    <t>21H45</t>
  </si>
  <si>
    <t>NOVE</t>
  </si>
  <si>
    <t xml:space="preserve">NOVELA 3 </t>
  </si>
  <si>
    <t>22H30</t>
  </si>
  <si>
    <t>NV22</t>
  </si>
  <si>
    <t>SEG/DOM</t>
  </si>
  <si>
    <t>00H00</t>
  </si>
  <si>
    <t>REALITY SHOW</t>
  </si>
  <si>
    <t>SEX</t>
  </si>
  <si>
    <t>22H45</t>
  </si>
  <si>
    <t>00H30</t>
  </si>
  <si>
    <t>QUIL</t>
  </si>
  <si>
    <t>SÉRIE</t>
  </si>
  <si>
    <t>SPRE</t>
  </si>
  <si>
    <t>SÉRIE PREMIUM</t>
  </si>
  <si>
    <t>SÁB</t>
  </si>
  <si>
    <t>07H00</t>
  </si>
  <si>
    <t>BRAS</t>
  </si>
  <si>
    <t xml:space="preserve">BRASIL CAMINHONEIRO </t>
  </si>
  <si>
    <t>07H35</t>
  </si>
  <si>
    <t>12H00</t>
  </si>
  <si>
    <t>FBES</t>
  </si>
  <si>
    <t>FALA BRASIL - Ed. de Sábado</t>
  </si>
  <si>
    <t>13H00</t>
  </si>
  <si>
    <t>15H00</t>
  </si>
  <si>
    <t>BSPE</t>
  </si>
  <si>
    <t xml:space="preserve">BALANÇO GERAL - Ed. de Sábado </t>
  </si>
  <si>
    <t>17H00</t>
  </si>
  <si>
    <t>FILME</t>
  </si>
  <si>
    <t>CIAV</t>
  </si>
  <si>
    <t>CINE AVENTURA</t>
  </si>
  <si>
    <t>CAES</t>
  </si>
  <si>
    <t>CIDADE ALERTA - Ed. de Sábado</t>
  </si>
  <si>
    <t>JRES</t>
  </si>
  <si>
    <t>JORNAL DA RECORD - Ed. de Sábado</t>
  </si>
  <si>
    <t>01H15</t>
  </si>
  <si>
    <t>STSA</t>
  </si>
  <si>
    <t>SUPER TELA</t>
  </si>
  <si>
    <t>DOM</t>
  </si>
  <si>
    <t>09H00</t>
  </si>
  <si>
    <t>14H00</t>
  </si>
  <si>
    <t>INFANTIL</t>
  </si>
  <si>
    <t>RKID</t>
  </si>
  <si>
    <t>RECORD KIDS</t>
  </si>
  <si>
    <t>CMDM</t>
  </si>
  <si>
    <t>AUDITÓRIO</t>
  </si>
  <si>
    <t>FARO</t>
  </si>
  <si>
    <t xml:space="preserve">HORA DO FARO </t>
  </si>
  <si>
    <t>23H00</t>
  </si>
  <si>
    <t>DOES</t>
  </si>
  <si>
    <t>DOMINGO ESPETACULAR</t>
  </si>
  <si>
    <t>CARE</t>
  </si>
  <si>
    <r>
      <t>CÂMERA RECORD</t>
    </r>
    <r>
      <rPr>
        <b/>
        <sz val="9"/>
        <rFont val="Calibri  "/>
      </rPr>
      <t xml:space="preserve"> </t>
    </r>
  </si>
  <si>
    <t>SDOM</t>
  </si>
  <si>
    <t>SÉRIE DE DOMINGO</t>
  </si>
  <si>
    <t># Valores para efeito de planejamento. As autorizações Estado deverão ser feitas praça a praça.</t>
  </si>
  <si>
    <t>(*) Não é exibido em Rede. As demais praças consultar a programação local.</t>
  </si>
  <si>
    <t>ROTATIVO - PROGRAMAÇÃO COMERCIAL</t>
  </si>
  <si>
    <t>ABERTURA AO ENCERRAMENTO</t>
  </si>
  <si>
    <t>MATUTINO</t>
  </si>
  <si>
    <t>VESPERTINO</t>
  </si>
  <si>
    <t>NOTURNO</t>
  </si>
  <si>
    <t>MERCADOS</t>
  </si>
  <si>
    <t>ABERT. ÀS 12H</t>
  </si>
  <si>
    <t>12H ÀS 18H</t>
  </si>
  <si>
    <t>18H AO ENC.</t>
  </si>
  <si>
    <t>ROTATIVO</t>
  </si>
  <si>
    <t>REDE</t>
  </si>
  <si>
    <t>SP ESTADO</t>
  </si>
  <si>
    <t xml:space="preserve">SÃO PAULO </t>
  </si>
  <si>
    <t>SÃO JOSÉ DO RIO PRETO</t>
  </si>
  <si>
    <t xml:space="preserve">FRANCA </t>
  </si>
  <si>
    <t xml:space="preserve">BAURU </t>
  </si>
  <si>
    <t xml:space="preserve">SANTOS  </t>
  </si>
  <si>
    <t>RJ ESTADO</t>
  </si>
  <si>
    <t>MG ESTADO</t>
  </si>
  <si>
    <t>SC ESTADO</t>
  </si>
  <si>
    <t>PR ESTADO</t>
  </si>
  <si>
    <t>LONDRINA/CORNÉLIO</t>
  </si>
  <si>
    <t>CASCAVEL/TOLEDO</t>
  </si>
  <si>
    <t>CAMPO GRANDE</t>
  </si>
  <si>
    <t>MT ESTADO</t>
  </si>
  <si>
    <t>BA ESTADO</t>
  </si>
  <si>
    <t>MACEIO</t>
  </si>
  <si>
    <t>JOÃO PESSOA</t>
  </si>
  <si>
    <t>Departamento de Marketing</t>
  </si>
  <si>
    <t>Valores 30" em Real.</t>
  </si>
  <si>
    <t>ROTATIVO 24H</t>
  </si>
  <si>
    <t>EMISSORA</t>
  </si>
  <si>
    <t>QUANTIDADE
MUNICÍPIOS</t>
  </si>
  <si>
    <t>TELESPECTADORES
POTENCIAIS</t>
  </si>
  <si>
    <t>IPC
2021</t>
  </si>
  <si>
    <t xml:space="preserve">TOTAL </t>
  </si>
  <si>
    <t>ESTADO</t>
  </si>
  <si>
    <t>MG</t>
  </si>
  <si>
    <t>RJ</t>
  </si>
  <si>
    <t>ES</t>
  </si>
  <si>
    <t>TOTAL CAMPOS</t>
  </si>
  <si>
    <t>PROPOSTA: O BRASIL QUE DÁ GOSTO</t>
  </si>
  <si>
    <t>MERCADO: Nacional</t>
  </si>
  <si>
    <t>TABELA DE PREÇOS: Vigente</t>
  </si>
  <si>
    <t>DATA: 11/03/2024</t>
  </si>
  <si>
    <t>FORMATO</t>
  </si>
  <si>
    <t>CANAL</t>
  </si>
  <si>
    <t>DISTRIBUIÇÃO</t>
  </si>
  <si>
    <t>DETALHAMENTO</t>
  </si>
  <si>
    <t>VOLUME CONTRATADO</t>
  </si>
  <si>
    <t>SEGMENTAÇÃO</t>
  </si>
  <si>
    <t xml:space="preserve">VISIBILIDADE ESTIMADA </t>
  </si>
  <si>
    <t>KPI</t>
  </si>
  <si>
    <t>VALOR UNITÁRIO TABELA</t>
  </si>
  <si>
    <t>TOTAL TABELA</t>
  </si>
  <si>
    <t>DESC (%)</t>
  </si>
  <si>
    <t>CUSTO UNITÁRIO</t>
  </si>
  <si>
    <t>TOTAL BRUTO</t>
  </si>
  <si>
    <t>MÍDIA DISPLAY</t>
  </si>
  <si>
    <t>Mídia Livre</t>
  </si>
  <si>
    <t>R7 - Home Page (principal e de canais) + Internas</t>
  </si>
  <si>
    <t>ROS</t>
  </si>
  <si>
    <t>Formatos Display: 728x90, 970x250, 300x250, 300x600 e 320x50</t>
  </si>
  <si>
    <t>Mês</t>
  </si>
  <si>
    <t>N/A</t>
  </si>
  <si>
    <t>Impressões</t>
  </si>
  <si>
    <t xml:space="preserve">CPM </t>
  </si>
  <si>
    <t>Patrocínio especial</t>
  </si>
  <si>
    <t>O Brasil que dá Gosto</t>
  </si>
  <si>
    <t>Record</t>
  </si>
  <si>
    <t>Logo no topo + mídia display no canal + mídia display no site da Record</t>
  </si>
  <si>
    <t>VOD + Pacote de divulgação</t>
  </si>
  <si>
    <t>YT Record</t>
  </si>
  <si>
    <t>R7 + YT + FB + IG +TW</t>
  </si>
  <si>
    <t>Vídeo com os episódios + oferecimento da marca</t>
  </si>
  <si>
    <t>pacote</t>
  </si>
  <si>
    <t>Impactos</t>
  </si>
  <si>
    <t>Unidade</t>
  </si>
  <si>
    <t>]</t>
  </si>
  <si>
    <t>INVESTIMENTO TOTAL</t>
  </si>
  <si>
    <t>Total Tabela</t>
  </si>
  <si>
    <t>Total  Negociado</t>
  </si>
  <si>
    <t>SERIE 8 EPSÓDIOS</t>
  </si>
  <si>
    <t xml:space="preserve">RESUMO POR VEÍCULO
COTA PATROCÍNIO | PROGRAMA STILL STANDING* </t>
  </si>
  <si>
    <t>TOTAL DE INS / IMP</t>
  </si>
  <si>
    <t xml:space="preserve">PREÇO BRUTO TABELA </t>
  </si>
  <si>
    <t>DESC. (%)</t>
  </si>
  <si>
    <t xml:space="preserve">PREÇO BRUTO PROPOSTO </t>
  </si>
  <si>
    <t xml:space="preserve">DIREITOS AUTORAIS E CORRELATOS </t>
  </si>
  <si>
    <t>-</t>
  </si>
  <si>
    <t xml:space="preserve">TOTAL RECORD </t>
  </si>
  <si>
    <t>AÇÕES MULTIPLATAFORMA</t>
  </si>
  <si>
    <t>TOTAL  R7 MTP</t>
  </si>
  <si>
    <t>TOTAL  RECORD + R7 MTP</t>
  </si>
  <si>
    <t>VÁLIDA A PARTIR DE 01 ABRIL'24</t>
  </si>
  <si>
    <t>GOIÁS</t>
  </si>
  <si>
    <t>QUA</t>
  </si>
  <si>
    <t>21H30</t>
  </si>
  <si>
    <t>23H20</t>
  </si>
  <si>
    <t>FUTEBOL</t>
  </si>
  <si>
    <t>FUTQ</t>
  </si>
  <si>
    <t xml:space="preserve">FUTEBOL QUARTA-FEIRA </t>
  </si>
  <si>
    <t>NOVELA 22H</t>
  </si>
  <si>
    <t>AGCO</t>
  </si>
  <si>
    <t>A GRANDE CONQUISTA 2 (Estreia dia 22)</t>
  </si>
  <si>
    <t>SEG</t>
  </si>
  <si>
    <t>DOCI</t>
  </si>
  <si>
    <t>DOC INVESTIGAÇÃO</t>
  </si>
  <si>
    <t>TER</t>
  </si>
  <si>
    <t>00H45</t>
  </si>
  <si>
    <t>CIES</t>
  </si>
  <si>
    <t>CINE RECORD ESPECIAL</t>
  </si>
  <si>
    <t>PATR</t>
  </si>
  <si>
    <t>PATRULHA DAS FRONTEIRAS</t>
  </si>
  <si>
    <t>QUI</t>
  </si>
  <si>
    <t>CMRR</t>
  </si>
  <si>
    <t>CÂMERA RECORD - MELHORES REPORTAGENS</t>
  </si>
  <si>
    <t>QUILOS MORTAIS</t>
  </si>
  <si>
    <t>SEG/QUA/QUI/SEX</t>
  </si>
  <si>
    <t>CAE2</t>
  </si>
  <si>
    <t>CIDADE ALERTA 2 - Ed. de Sábado</t>
  </si>
  <si>
    <t>SSAB</t>
  </si>
  <si>
    <t>SÉRIE DE SÁBADO</t>
  </si>
  <si>
    <t>16H00</t>
  </si>
  <si>
    <r>
      <t>CINE MAIOR</t>
    </r>
    <r>
      <rPr>
        <b/>
        <sz val="8"/>
        <rFont val="Calibri  "/>
      </rPr>
      <t/>
    </r>
  </si>
  <si>
    <t>18H00</t>
  </si>
  <si>
    <t>CMGO</t>
  </si>
  <si>
    <t>CANTA COMIGO 6 (Estreia dia 14)</t>
  </si>
  <si>
    <t>20H00</t>
  </si>
  <si>
    <t>FUTD</t>
  </si>
  <si>
    <t>FUTEBOL DOMINGO</t>
  </si>
  <si>
    <t>01H00</t>
  </si>
  <si>
    <t xml:space="preserve">- Preço Satélite: com exceção dos programas Balanço Geral Manhã, Ves e Edição de Sábado e Record Kids, que para  veiculações  Satélite  assumem o preço  de SP1, para  todos os  demais programas o preço é 25% do NET.   </t>
  </si>
  <si>
    <t>VÁLIDO A PARTIR DE 01 DE ABRIL'24</t>
  </si>
  <si>
    <t>Obs.: Toda entrega/valoração que consta nesta planilha foi elaborada direto pela emissora local, sendo assim, caso haja alguma questão/dúvida/alteração, a mesma deverá ser consultada.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</si>
</sst>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;[Red]#,##0"/>
    <numFmt numFmtId="166" formatCode="#,##0.000"/>
    <numFmt numFmtId="167" formatCode="&quot;R$&quot;#,##0"/>
    <numFmt numFmtId="168" formatCode="#,##0.0;[Red]#,##0.0"/>
    <numFmt numFmtId="169" formatCode="&quot;R$&quot;\ #,##0.00"/>
    <numFmt numFmtId="170" formatCode="0.00000%"/>
    <numFmt numFmtId="171" formatCode="&quot;R$&quot;#,##0.00"/>
    <numFmt numFmtId="172" formatCode="&quot;R$&quot;\ #,##0"/>
    <numFmt numFmtId="173" formatCode="_-* #,##0.00000000000_-;\-* #,##0.00000000000_-;_-* &quot;-&quot;??_-;_-@_-"/>
  </numFmts>
  <fonts count="8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indexed="8"/>
      <name val="Arial"/>
      <family val="2"/>
    </font>
    <font>
      <sz val="13"/>
      <color indexed="8"/>
      <name val="Calibri"/>
      <family val="2"/>
    </font>
    <font>
      <sz val="13"/>
      <color theme="1"/>
      <name val="Calibri"/>
      <family val="2"/>
    </font>
    <font>
      <b/>
      <sz val="16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8"/>
      <name val="MS Sans Serif"/>
      <charset val="1"/>
    </font>
    <font>
      <b/>
      <sz val="18"/>
      <color rgb="FFFF0000"/>
      <name val="Calibri"/>
      <family val="2"/>
      <scheme val="minor"/>
    </font>
    <font>
      <b/>
      <sz val="13"/>
      <color indexed="8"/>
      <name val="Calibri"/>
      <family val="2"/>
    </font>
    <font>
      <b/>
      <sz val="13"/>
      <name val="Calibri"/>
      <family val="2"/>
    </font>
    <font>
      <b/>
      <sz val="16"/>
      <color theme="0"/>
      <name val="Calibri"/>
      <family val="2"/>
    </font>
    <font>
      <sz val="16"/>
      <color theme="1"/>
      <name val="Calibri"/>
      <family val="2"/>
      <scheme val="minor"/>
    </font>
    <font>
      <sz val="16"/>
      <color theme="1"/>
      <name val="Calibri"/>
      <family val="2"/>
    </font>
    <font>
      <sz val="11"/>
      <color theme="0"/>
      <name val="Calibri"/>
      <family val="2"/>
      <scheme val="minor"/>
    </font>
    <font>
      <b/>
      <sz val="20"/>
      <name val="Calibri"/>
      <family val="2"/>
    </font>
    <font>
      <b/>
      <sz val="16"/>
      <color theme="0"/>
      <name val="Calibri"/>
      <family val="2"/>
      <scheme val="minor"/>
    </font>
    <font>
      <b/>
      <sz val="21"/>
      <color theme="3" tint="-0.249977111117893"/>
      <name val="Calibri"/>
      <family val="2"/>
      <scheme val="minor"/>
    </font>
    <font>
      <b/>
      <sz val="20"/>
      <color theme="3" tint="-0.249977111117893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4"/>
      <color theme="4" tint="-0.499984740745262"/>
      <name val="Vrinda"/>
      <family val="2"/>
    </font>
    <font>
      <b/>
      <sz val="14"/>
      <color theme="0"/>
      <name val="Vrinda"/>
      <family val="2"/>
    </font>
    <font>
      <sz val="10"/>
      <color theme="0"/>
      <name val="Arial"/>
      <family val="2"/>
    </font>
    <font>
      <b/>
      <sz val="18"/>
      <color theme="0"/>
      <name val="Vrinda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sz val="10"/>
      <name val="Calibri  "/>
    </font>
    <font>
      <b/>
      <sz val="10"/>
      <name val="Calibri  "/>
    </font>
    <font>
      <b/>
      <sz val="10"/>
      <color rgb="FFFF0000"/>
      <name val="Calibri  "/>
    </font>
    <font>
      <b/>
      <sz val="9"/>
      <name val="Calibri  "/>
    </font>
    <font>
      <b/>
      <sz val="12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4"/>
      <name val="Arial Black"/>
      <family val="2"/>
    </font>
    <font>
      <b/>
      <i/>
      <sz val="14"/>
      <color indexed="9"/>
      <name val="Arial Black"/>
      <family val="2"/>
    </font>
    <font>
      <b/>
      <i/>
      <sz val="12"/>
      <color indexed="9"/>
      <name val="Arial Black"/>
      <family val="2"/>
    </font>
    <font>
      <i/>
      <sz val="11"/>
      <color indexed="9"/>
      <name val="Arial Black"/>
      <family val="2"/>
    </font>
    <font>
      <b/>
      <i/>
      <sz val="11"/>
      <color indexed="9"/>
      <name val="Arial Black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sz val="11"/>
      <name val="Arial"/>
      <family val="2"/>
    </font>
    <font>
      <b/>
      <i/>
      <sz val="12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0"/>
      <color theme="1"/>
      <name val="Tahoma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rgb="FF000000"/>
      <name val="Calibri"/>
      <family val="2"/>
    </font>
    <font>
      <b/>
      <sz val="10"/>
      <color rgb="FFFFFFFF"/>
      <name val="Calibri"/>
      <family val="2"/>
    </font>
    <font>
      <b/>
      <sz val="10"/>
      <color rgb="FF002060"/>
      <name val="Calibri"/>
      <family val="2"/>
    </font>
    <font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0D0D0D"/>
      <name val="Calibri"/>
      <family val="2"/>
    </font>
    <font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28"/>
      <name val="Calibri"/>
      <family val="2"/>
      <scheme val="minor"/>
    </font>
    <font>
      <sz val="14"/>
      <name val="Calibri"/>
      <family val="2"/>
      <scheme val="minor"/>
    </font>
    <font>
      <sz val="8"/>
      <name val="MS Sans Serif"/>
      <family val="2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</font>
    <font>
      <sz val="14"/>
      <color theme="0"/>
      <name val="Calibri"/>
      <family val="2"/>
      <scheme val="minor"/>
    </font>
    <font>
      <sz val="14"/>
      <name val="Calibri"/>
      <family val="2"/>
    </font>
    <font>
      <b/>
      <sz val="22"/>
      <color theme="1"/>
      <name val="Calibri"/>
      <family val="2"/>
      <scheme val="minor"/>
    </font>
    <font>
      <sz val="11"/>
      <color theme="1"/>
      <name val="Aptos"/>
      <family val="2"/>
    </font>
    <font>
      <sz val="11"/>
      <name val="Aptos"/>
      <family val="2"/>
    </font>
    <font>
      <sz val="10"/>
      <color rgb="FFFF0000"/>
      <name val="Calibri  "/>
    </font>
    <font>
      <b/>
      <sz val="11"/>
      <color rgb="FFFF0000"/>
      <name val="Arial"/>
      <family val="2"/>
    </font>
    <font>
      <sz val="11"/>
      <color rgb="FFFF0000"/>
      <name val="Aptos"/>
      <family val="2"/>
    </font>
    <font>
      <sz val="10"/>
      <color theme="1"/>
      <name val="Calibri  "/>
    </font>
    <font>
      <b/>
      <sz val="10"/>
      <color theme="1"/>
      <name val="Calibri  "/>
    </font>
    <font>
      <b/>
      <sz val="8"/>
      <name val="Calibri  "/>
    </font>
    <font>
      <b/>
      <sz val="11"/>
      <color theme="1"/>
      <name val="Arial"/>
      <family val="2"/>
    </font>
    <font>
      <b/>
      <sz val="14"/>
      <color theme="1"/>
      <name val="Vrinda"/>
      <family val="2"/>
    </font>
    <font>
      <b/>
      <sz val="10"/>
      <color theme="1"/>
      <name val="Vrinda"/>
      <family val="2"/>
    </font>
    <font>
      <sz val="10"/>
      <color theme="1"/>
      <name val="Arial"/>
      <family val="2"/>
    </font>
    <font>
      <sz val="10"/>
      <color rgb="FF00000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2" tint="-0.89999084444715716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002060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FF0070C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3" tint="-0.499984740745262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 style="thick">
        <color theme="0" tint="-4.9989318521683403E-2"/>
      </right>
      <top/>
      <bottom/>
      <diagonal/>
    </border>
    <border>
      <left style="thick">
        <color theme="0" tint="-4.9989318521683403E-2"/>
      </left>
      <right style="thick">
        <color theme="0" tint="-4.9989318521683403E-2"/>
      </right>
      <top/>
      <bottom/>
      <diagonal/>
    </border>
    <border>
      <left style="thick">
        <color theme="0" tint="-4.9989318521683403E-2"/>
      </left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 style="medium">
        <color theme="0" tint="-0.24994659260841701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indexed="64"/>
      </left>
      <right/>
      <top style="hair">
        <color theme="0" tint="-0.249977111117893"/>
      </top>
      <bottom style="thin">
        <color theme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theme="0"/>
      </right>
      <top style="thick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ck">
        <color auto="1"/>
      </top>
      <bottom style="thin">
        <color auto="1"/>
      </bottom>
      <diagonal/>
    </border>
    <border>
      <left style="thin">
        <color theme="0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 style="medium">
        <color theme="0" tint="-0.24994659260841701"/>
      </left>
      <right style="medium">
        <color theme="0" tint="-0.24994659260841701"/>
      </right>
      <top/>
      <bottom style="medium">
        <color theme="0" tint="-0.24994659260841701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</borders>
  <cellStyleXfs count="50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0" fontId="3" fillId="0" borderId="0"/>
    <xf numFmtId="0" fontId="7" fillId="0" borderId="0"/>
    <xf numFmtId="0" fontId="2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10" fillId="0" borderId="0" applyAlignment="0">
      <alignment vertical="top" wrapText="1"/>
      <protection locked="0"/>
    </xf>
    <xf numFmtId="164" fontId="2" fillId="0" borderId="0" applyFont="0" applyFill="0" applyBorder="0" applyAlignment="0" applyProtection="0"/>
    <xf numFmtId="0" fontId="1" fillId="0" borderId="0"/>
    <xf numFmtId="0" fontId="17" fillId="0" borderId="0" applyAlignment="0">
      <alignment vertical="top" wrapText="1"/>
      <protection locked="0"/>
    </xf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54" fillId="0" borderId="0"/>
    <xf numFmtId="0" fontId="2" fillId="0" borderId="0"/>
    <xf numFmtId="0" fontId="17" fillId="0" borderId="0" applyAlignment="0">
      <alignment vertical="top" wrapText="1"/>
      <protection locked="0"/>
    </xf>
    <xf numFmtId="0" fontId="1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 applyAlignment="0">
      <alignment vertical="top" wrapText="1"/>
      <protection locked="0"/>
    </xf>
    <xf numFmtId="0" fontId="55" fillId="0" borderId="0"/>
    <xf numFmtId="4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 applyAlignment="0">
      <alignment vertical="top" wrapText="1"/>
      <protection locked="0"/>
    </xf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5" fillId="0" borderId="0"/>
    <xf numFmtId="0" fontId="67" fillId="0" borderId="0" applyAlignment="0">
      <alignment vertical="top" wrapText="1"/>
      <protection locked="0"/>
    </xf>
    <xf numFmtId="0" fontId="69" fillId="0" borderId="0"/>
    <xf numFmtId="9" fontId="1" fillId="0" borderId="0" applyFont="0" applyFill="0" applyBorder="0" applyAlignment="0" applyProtection="0"/>
    <xf numFmtId="0" fontId="17" fillId="0" borderId="0" applyAlignment="0">
      <alignment vertical="top" wrapText="1"/>
      <protection locked="0"/>
    </xf>
    <xf numFmtId="0" fontId="67" fillId="0" borderId="0" applyAlignment="0">
      <alignment vertical="top" wrapText="1"/>
      <protection locked="0"/>
    </xf>
    <xf numFmtId="43" fontId="2" fillId="0" borderId="0" applyFont="0" applyFill="0" applyBorder="0" applyAlignment="0" applyProtection="0"/>
  </cellStyleXfs>
  <cellXfs count="362">
    <xf numFmtId="0" fontId="0" fillId="0" borderId="0" xfId="0"/>
    <xf numFmtId="167" fontId="12" fillId="5" borderId="1" xfId="12" applyNumberFormat="1" applyFont="1" applyFill="1" applyBorder="1" applyAlignment="1" applyProtection="1">
      <alignment horizontal="center" vertical="center"/>
    </xf>
    <xf numFmtId="0" fontId="1" fillId="0" borderId="0" xfId="8" applyAlignment="1">
      <alignment vertical="center"/>
    </xf>
    <xf numFmtId="167" fontId="9" fillId="0" borderId="0" xfId="8" applyNumberFormat="1" applyFont="1" applyAlignment="1">
      <alignment vertical="center"/>
    </xf>
    <xf numFmtId="0" fontId="8" fillId="0" borderId="0" xfId="8" applyFont="1" applyAlignment="1">
      <alignment vertical="center"/>
    </xf>
    <xf numFmtId="167" fontId="1" fillId="0" borderId="0" xfId="8" applyNumberFormat="1" applyAlignment="1">
      <alignment vertical="center"/>
    </xf>
    <xf numFmtId="0" fontId="9" fillId="0" borderId="0" xfId="8" applyFont="1" applyAlignment="1">
      <alignment vertical="center"/>
    </xf>
    <xf numFmtId="165" fontId="1" fillId="0" borderId="0" xfId="8" applyNumberFormat="1" applyAlignment="1">
      <alignment vertical="center"/>
    </xf>
    <xf numFmtId="0" fontId="14" fillId="0" borderId="0" xfId="8" applyFont="1" applyAlignment="1">
      <alignment vertical="center"/>
    </xf>
    <xf numFmtId="165" fontId="8" fillId="0" borderId="0" xfId="8" applyNumberFormat="1" applyFont="1" applyAlignment="1">
      <alignment vertical="center"/>
    </xf>
    <xf numFmtId="0" fontId="18" fillId="0" borderId="0" xfId="15" applyFont="1" applyAlignment="1" applyProtection="1">
      <alignment horizontal="left" vertical="center"/>
    </xf>
    <xf numFmtId="167" fontId="12" fillId="0" borderId="1" xfId="12" applyNumberFormat="1" applyFont="1" applyBorder="1" applyAlignment="1" applyProtection="1">
      <alignment horizontal="center" vertical="center"/>
    </xf>
    <xf numFmtId="166" fontId="11" fillId="0" borderId="1" xfId="12" applyNumberFormat="1" applyFont="1" applyBorder="1" applyAlignment="1" applyProtection="1">
      <alignment horizontal="center" vertical="center"/>
    </xf>
    <xf numFmtId="3" fontId="5" fillId="2" borderId="11" xfId="13" applyNumberFormat="1" applyFont="1" applyFill="1" applyBorder="1" applyAlignment="1">
      <alignment horizontal="center" vertical="center" wrapText="1"/>
    </xf>
    <xf numFmtId="164" fontId="5" fillId="2" borderId="12" xfId="13" applyFont="1" applyFill="1" applyBorder="1" applyAlignment="1">
      <alignment horizontal="center" wrapText="1"/>
    </xf>
    <xf numFmtId="164" fontId="5" fillId="2" borderId="13" xfId="13" applyFont="1" applyFill="1" applyBorder="1" applyAlignment="1">
      <alignment horizontal="center" vertical="top" wrapText="1"/>
    </xf>
    <xf numFmtId="0" fontId="19" fillId="3" borderId="1" xfId="12" applyFont="1" applyFill="1" applyBorder="1" applyAlignment="1" applyProtection="1">
      <alignment horizontal="center" vertical="center" wrapText="1"/>
    </xf>
    <xf numFmtId="3" fontId="13" fillId="3" borderId="1" xfId="12" applyNumberFormat="1" applyFont="1" applyFill="1" applyBorder="1" applyAlignment="1" applyProtection="1">
      <alignment horizontal="center" vertical="center" wrapText="1"/>
    </xf>
    <xf numFmtId="167" fontId="19" fillId="3" borderId="1" xfId="12" applyNumberFormat="1" applyFont="1" applyFill="1" applyBorder="1" applyAlignment="1" applyProtection="1">
      <alignment horizontal="center" vertical="center"/>
    </xf>
    <xf numFmtId="9" fontId="20" fillId="3" borderId="1" xfId="7" applyFont="1" applyFill="1" applyBorder="1" applyAlignment="1" applyProtection="1">
      <alignment horizontal="center" vertical="center"/>
    </xf>
    <xf numFmtId="167" fontId="20" fillId="3" borderId="1" xfId="12" applyNumberFormat="1" applyFont="1" applyFill="1" applyBorder="1" applyAlignment="1" applyProtection="1">
      <alignment horizontal="center" vertical="center"/>
    </xf>
    <xf numFmtId="3" fontId="21" fillId="2" borderId="1" xfId="12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22" fillId="0" borderId="0" xfId="8" applyFont="1" applyAlignment="1">
      <alignment vertical="center"/>
    </xf>
    <xf numFmtId="167" fontId="21" fillId="2" borderId="1" xfId="12" applyNumberFormat="1" applyFont="1" applyFill="1" applyBorder="1" applyAlignment="1" applyProtection="1">
      <alignment horizontal="center" vertical="center"/>
    </xf>
    <xf numFmtId="9" fontId="21" fillId="2" borderId="1" xfId="7" applyFont="1" applyFill="1" applyBorder="1" applyAlignment="1" applyProtection="1">
      <alignment horizontal="center" vertical="center"/>
    </xf>
    <xf numFmtId="167" fontId="23" fillId="5" borderId="1" xfId="12" applyNumberFormat="1" applyFont="1" applyFill="1" applyBorder="1" applyAlignment="1" applyProtection="1">
      <alignment horizontal="center" vertical="center"/>
    </xf>
    <xf numFmtId="167" fontId="22" fillId="0" borderId="0" xfId="8" applyNumberFormat="1" applyFont="1" applyAlignment="1">
      <alignment vertical="center"/>
    </xf>
    <xf numFmtId="49" fontId="13" fillId="3" borderId="1" xfId="12" applyNumberFormat="1" applyFont="1" applyFill="1" applyBorder="1" applyAlignment="1" applyProtection="1">
      <alignment horizontal="center" vertical="center" wrapText="1"/>
    </xf>
    <xf numFmtId="0" fontId="11" fillId="6" borderId="5" xfId="12" applyFont="1" applyFill="1" applyBorder="1" applyAlignment="1" applyProtection="1">
      <alignment horizontal="center" vertical="center" wrapText="1"/>
    </xf>
    <xf numFmtId="0" fontId="11" fillId="6" borderId="6" xfId="12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4" fontId="27" fillId="0" borderId="0" xfId="1" applyNumberFormat="1" applyFont="1" applyAlignment="1">
      <alignment vertical="center"/>
    </xf>
    <xf numFmtId="4" fontId="28" fillId="0" borderId="0" xfId="1" applyNumberFormat="1" applyFont="1" applyAlignment="1">
      <alignment vertical="center"/>
    </xf>
    <xf numFmtId="4" fontId="28" fillId="0" borderId="0" xfId="1" applyNumberFormat="1" applyFont="1" applyAlignment="1">
      <alignment horizontal="left" vertical="center"/>
    </xf>
    <xf numFmtId="4" fontId="29" fillId="0" borderId="0" xfId="1" applyNumberFormat="1" applyFont="1" applyAlignment="1">
      <alignment horizontal="left" vertical="center"/>
    </xf>
    <xf numFmtId="0" fontId="0" fillId="7" borderId="0" xfId="0" applyFill="1" applyAlignment="1">
      <alignment vertical="center"/>
    </xf>
    <xf numFmtId="4" fontId="30" fillId="8" borderId="16" xfId="1" applyNumberFormat="1" applyFont="1" applyFill="1" applyBorder="1" applyAlignment="1">
      <alignment horizontal="center" vertical="center"/>
    </xf>
    <xf numFmtId="4" fontId="2" fillId="8" borderId="16" xfId="1" applyNumberFormat="1" applyFill="1" applyBorder="1" applyAlignment="1">
      <alignment vertical="center"/>
    </xf>
    <xf numFmtId="4" fontId="31" fillId="8" borderId="16" xfId="1" applyNumberFormat="1" applyFont="1" applyFill="1" applyBorder="1" applyAlignment="1">
      <alignment horizontal="left" vertical="center"/>
    </xf>
    <xf numFmtId="4" fontId="32" fillId="8" borderId="16" xfId="1" applyNumberFormat="1" applyFont="1" applyFill="1" applyBorder="1" applyAlignment="1">
      <alignment horizontal="center" vertical="center"/>
    </xf>
    <xf numFmtId="4" fontId="33" fillId="8" borderId="16" xfId="1" applyNumberFormat="1" applyFont="1" applyFill="1" applyBorder="1" applyAlignment="1">
      <alignment horizontal="center" vertical="center"/>
    </xf>
    <xf numFmtId="4" fontId="34" fillId="8" borderId="16" xfId="1" applyNumberFormat="1" applyFont="1" applyFill="1" applyBorder="1" applyAlignment="1">
      <alignment horizontal="center" vertical="center"/>
    </xf>
    <xf numFmtId="0" fontId="24" fillId="8" borderId="16" xfId="0" applyFont="1" applyFill="1" applyBorder="1" applyAlignment="1">
      <alignment vertical="center"/>
    </xf>
    <xf numFmtId="4" fontId="35" fillId="8" borderId="18" xfId="1" applyNumberFormat="1" applyFont="1" applyFill="1" applyBorder="1" applyAlignment="1">
      <alignment horizontal="center" vertical="center" wrapText="1"/>
    </xf>
    <xf numFmtId="4" fontId="35" fillId="8" borderId="0" xfId="1" applyNumberFormat="1" applyFont="1" applyFill="1" applyAlignment="1">
      <alignment horizontal="center" vertical="center" wrapText="1"/>
    </xf>
    <xf numFmtId="4" fontId="4" fillId="9" borderId="17" xfId="1" applyNumberFormat="1" applyFont="1" applyFill="1" applyBorder="1" applyAlignment="1">
      <alignment horizontal="center" vertical="center"/>
    </xf>
    <xf numFmtId="4" fontId="4" fillId="8" borderId="17" xfId="1" applyNumberFormat="1" applyFont="1" applyFill="1" applyBorder="1" applyAlignment="1">
      <alignment horizontal="center" vertical="center" wrapText="1"/>
    </xf>
    <xf numFmtId="0" fontId="24" fillId="8" borderId="0" xfId="0" applyFont="1" applyFill="1" applyAlignment="1">
      <alignment vertical="center"/>
    </xf>
    <xf numFmtId="4" fontId="4" fillId="9" borderId="20" xfId="1" applyNumberFormat="1" applyFont="1" applyFill="1" applyBorder="1" applyAlignment="1">
      <alignment horizontal="center" vertical="center"/>
    </xf>
    <xf numFmtId="4" fontId="4" fillId="8" borderId="20" xfId="1" applyNumberFormat="1" applyFont="1" applyFill="1" applyBorder="1" applyAlignment="1">
      <alignment horizontal="center" vertical="center" wrapText="1"/>
    </xf>
    <xf numFmtId="4" fontId="4" fillId="9" borderId="21" xfId="1" applyNumberFormat="1" applyFont="1" applyFill="1" applyBorder="1" applyAlignment="1">
      <alignment horizontal="center" vertical="center"/>
    </xf>
    <xf numFmtId="4" fontId="4" fillId="8" borderId="21" xfId="1" applyNumberFormat="1" applyFont="1" applyFill="1" applyBorder="1" applyAlignment="1">
      <alignment horizontal="center" vertical="center"/>
    </xf>
    <xf numFmtId="4" fontId="4" fillId="8" borderId="21" xfId="1" applyNumberFormat="1" applyFont="1" applyFill="1" applyBorder="1" applyAlignment="1">
      <alignment vertical="center" wrapText="1"/>
    </xf>
    <xf numFmtId="0" fontId="6" fillId="7" borderId="0" xfId="0" applyFont="1" applyFill="1" applyAlignment="1">
      <alignment vertical="center"/>
    </xf>
    <xf numFmtId="0" fontId="6" fillId="8" borderId="0" xfId="0" applyFont="1" applyFill="1" applyAlignment="1">
      <alignment vertical="center"/>
    </xf>
    <xf numFmtId="3" fontId="37" fillId="10" borderId="20" xfId="0" applyNumberFormat="1" applyFont="1" applyFill="1" applyBorder="1" applyAlignment="1">
      <alignment horizontal="center" vertical="center"/>
    </xf>
    <xf numFmtId="4" fontId="36" fillId="10" borderId="17" xfId="19" applyNumberFormat="1" applyFont="1" applyFill="1" applyBorder="1" applyAlignment="1">
      <alignment horizontal="center" vertical="center"/>
    </xf>
    <xf numFmtId="3" fontId="37" fillId="10" borderId="17" xfId="0" applyNumberFormat="1" applyFont="1" applyFill="1" applyBorder="1" applyAlignment="1">
      <alignment horizontal="center" vertical="center"/>
    </xf>
    <xf numFmtId="3" fontId="36" fillId="10" borderId="17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4" fontId="36" fillId="10" borderId="20" xfId="19" applyNumberFormat="1" applyFont="1" applyFill="1" applyBorder="1" applyAlignment="1">
      <alignment horizontal="center" vertical="center"/>
    </xf>
    <xf numFmtId="3" fontId="36" fillId="10" borderId="20" xfId="0" applyNumberFormat="1" applyFont="1" applyFill="1" applyBorder="1" applyAlignment="1">
      <alignment horizontal="center" vertical="center"/>
    </xf>
    <xf numFmtId="4" fontId="36" fillId="0" borderId="20" xfId="1" applyNumberFormat="1" applyFont="1" applyBorder="1" applyAlignment="1">
      <alignment horizontal="center"/>
    </xf>
    <xf numFmtId="4" fontId="37" fillId="0" borderId="20" xfId="1" applyNumberFormat="1" applyFont="1" applyBorder="1" applyAlignment="1">
      <alignment horizontal="center"/>
    </xf>
    <xf numFmtId="4" fontId="37" fillId="0" borderId="20" xfId="1" applyNumberFormat="1" applyFont="1" applyBorder="1" applyAlignment="1">
      <alignment vertical="center"/>
    </xf>
    <xf numFmtId="3" fontId="37" fillId="0" borderId="20" xfId="0" applyNumberFormat="1" applyFont="1" applyBorder="1" applyAlignment="1">
      <alignment horizontal="center" vertical="center"/>
    </xf>
    <xf numFmtId="4" fontId="36" fillId="0" borderId="20" xfId="19" applyNumberFormat="1" applyFont="1" applyFill="1" applyBorder="1" applyAlignment="1">
      <alignment horizontal="center" vertical="center"/>
    </xf>
    <xf numFmtId="3" fontId="36" fillId="0" borderId="20" xfId="0" applyNumberFormat="1" applyFont="1" applyBorder="1" applyAlignment="1">
      <alignment horizontal="center" vertical="center"/>
    </xf>
    <xf numFmtId="0" fontId="0" fillId="7" borderId="25" xfId="0" applyFill="1" applyBorder="1"/>
    <xf numFmtId="3" fontId="0" fillId="8" borderId="26" xfId="0" applyNumberFormat="1" applyFill="1" applyBorder="1"/>
    <xf numFmtId="0" fontId="0" fillId="0" borderId="26" xfId="0" applyBorder="1"/>
    <xf numFmtId="0" fontId="40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41" fillId="0" borderId="0" xfId="0" applyFont="1" applyAlignment="1">
      <alignment vertical="center"/>
    </xf>
    <xf numFmtId="3" fontId="36" fillId="0" borderId="17" xfId="0" applyNumberFormat="1" applyFont="1" applyBorder="1" applyAlignment="1">
      <alignment horizontal="center" vertical="center"/>
    </xf>
    <xf numFmtId="0" fontId="42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45" fillId="9" borderId="27" xfId="1" applyFont="1" applyFill="1" applyBorder="1" applyAlignment="1">
      <alignment horizontal="center"/>
    </xf>
    <xf numFmtId="0" fontId="45" fillId="9" borderId="28" xfId="1" applyFont="1" applyFill="1" applyBorder="1" applyAlignment="1">
      <alignment horizontal="center"/>
    </xf>
    <xf numFmtId="0" fontId="49" fillId="0" borderId="0" xfId="1" applyFont="1"/>
    <xf numFmtId="0" fontId="49" fillId="0" borderId="0" xfId="1" applyFont="1" applyAlignment="1">
      <alignment horizontal="center"/>
    </xf>
    <xf numFmtId="0" fontId="2" fillId="0" borderId="0" xfId="21"/>
    <xf numFmtId="39" fontId="2" fillId="0" borderId="0" xfId="21" applyNumberFormat="1" applyAlignment="1">
      <alignment horizontal="center"/>
    </xf>
    <xf numFmtId="0" fontId="53" fillId="0" borderId="0" xfId="1" applyFont="1"/>
    <xf numFmtId="9" fontId="2" fillId="0" borderId="0" xfId="1" applyNumberFormat="1"/>
    <xf numFmtId="9" fontId="2" fillId="0" borderId="0" xfId="1" quotePrefix="1" applyNumberFormat="1" applyAlignment="1">
      <alignment horizontal="right"/>
    </xf>
    <xf numFmtId="39" fontId="2" fillId="0" borderId="0" xfId="1" applyNumberFormat="1" applyAlignment="1">
      <alignment horizontal="center"/>
    </xf>
    <xf numFmtId="14" fontId="2" fillId="0" borderId="0" xfId="1" applyNumberFormat="1" applyAlignment="1">
      <alignment horizontal="left"/>
    </xf>
    <xf numFmtId="4" fontId="2" fillId="0" borderId="0" xfId="1" applyNumberFormat="1" applyAlignment="1">
      <alignment horizontal="center"/>
    </xf>
    <xf numFmtId="0" fontId="10" fillId="0" borderId="0" xfId="1" applyFont="1" applyAlignment="1">
      <alignment horizontal="center"/>
    </xf>
    <xf numFmtId="0" fontId="2" fillId="0" borderId="0" xfId="1" applyAlignment="1">
      <alignment horizontal="right"/>
    </xf>
    <xf numFmtId="0" fontId="8" fillId="0" borderId="0" xfId="0" applyFont="1" applyAlignment="1">
      <alignment horizontal="center"/>
    </xf>
    <xf numFmtId="43" fontId="0" fillId="0" borderId="0" xfId="22" applyFont="1"/>
    <xf numFmtId="43" fontId="8" fillId="0" borderId="0" xfId="22" applyFont="1" applyAlignment="1">
      <alignment horizontal="center"/>
    </xf>
    <xf numFmtId="3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vertical="center"/>
    </xf>
    <xf numFmtId="0" fontId="0" fillId="13" borderId="4" xfId="0" applyFill="1" applyBorder="1" applyAlignment="1">
      <alignment horizontal="center" vertical="center"/>
    </xf>
    <xf numFmtId="3" fontId="0" fillId="13" borderId="4" xfId="0" applyNumberFormat="1" applyFill="1" applyBorder="1" applyAlignment="1">
      <alignment horizontal="center" vertical="center"/>
    </xf>
    <xf numFmtId="4" fontId="0" fillId="13" borderId="4" xfId="0" applyNumberFormat="1" applyFill="1" applyBorder="1" applyAlignment="1">
      <alignment horizontal="center" vertical="center"/>
    </xf>
    <xf numFmtId="3" fontId="1" fillId="0" borderId="0" xfId="8" applyNumberFormat="1" applyAlignment="1">
      <alignment vertical="center"/>
    </xf>
    <xf numFmtId="167" fontId="21" fillId="2" borderId="1" xfId="23" applyNumberFormat="1" applyFont="1" applyFill="1" applyBorder="1" applyAlignment="1" applyProtection="1">
      <alignment horizontal="center" vertical="center"/>
    </xf>
    <xf numFmtId="168" fontId="8" fillId="0" borderId="0" xfId="8" applyNumberFormat="1" applyFont="1" applyAlignment="1">
      <alignment vertical="center"/>
    </xf>
    <xf numFmtId="0" fontId="4" fillId="14" borderId="0" xfId="0" applyFont="1" applyFill="1" applyAlignment="1">
      <alignment horizontal="center" vertical="center"/>
    </xf>
    <xf numFmtId="0" fontId="4" fillId="14" borderId="0" xfId="0" applyFont="1" applyFill="1" applyAlignment="1">
      <alignment horizontal="center" vertical="center" wrapText="1"/>
    </xf>
    <xf numFmtId="4" fontId="4" fillId="14" borderId="0" xfId="0" applyNumberFormat="1" applyFont="1" applyFill="1" applyAlignment="1">
      <alignment horizontal="center" vertical="center" wrapText="1"/>
    </xf>
    <xf numFmtId="3" fontId="4" fillId="14" borderId="0" xfId="0" applyNumberFormat="1" applyFont="1" applyFill="1" applyAlignment="1">
      <alignment horizontal="center" vertical="center" wrapText="1"/>
    </xf>
    <xf numFmtId="0" fontId="55" fillId="15" borderId="0" xfId="26" applyFont="1" applyFill="1" applyAlignment="1">
      <alignment vertical="center"/>
    </xf>
    <xf numFmtId="0" fontId="55" fillId="15" borderId="0" xfId="26" applyFont="1" applyFill="1" applyAlignment="1">
      <alignment horizontal="left" vertical="center"/>
    </xf>
    <xf numFmtId="0" fontId="55" fillId="15" borderId="0" xfId="26" applyFont="1" applyFill="1" applyAlignment="1">
      <alignment horizontal="center" vertical="center"/>
    </xf>
    <xf numFmtId="3" fontId="55" fillId="15" borderId="0" xfId="26" applyNumberFormat="1" applyFont="1" applyFill="1" applyAlignment="1">
      <alignment horizontal="center" vertical="center"/>
    </xf>
    <xf numFmtId="169" fontId="55" fillId="15" borderId="0" xfId="26" applyNumberFormat="1" applyFont="1" applyFill="1" applyAlignment="1">
      <alignment horizontal="center" vertical="center"/>
    </xf>
    <xf numFmtId="0" fontId="56" fillId="16" borderId="0" xfId="27" applyFont="1" applyFill="1" applyAlignment="1" applyProtection="1">
      <alignment horizontal="left"/>
    </xf>
    <xf numFmtId="0" fontId="57" fillId="16" borderId="0" xfId="27" applyFont="1" applyFill="1" applyAlignment="1" applyProtection="1">
      <alignment horizontal="left"/>
    </xf>
    <xf numFmtId="0" fontId="58" fillId="16" borderId="0" xfId="28" applyFont="1" applyFill="1" applyAlignment="1">
      <alignment vertical="center"/>
    </xf>
    <xf numFmtId="0" fontId="59" fillId="16" borderId="0" xfId="27" applyFont="1" applyFill="1" applyAlignment="1" applyProtection="1">
      <alignment horizontal="left" vertical="top"/>
    </xf>
    <xf numFmtId="0" fontId="58" fillId="16" borderId="0" xfId="28" applyFont="1" applyFill="1" applyAlignment="1">
      <alignment horizontal="center" vertical="center"/>
    </xf>
    <xf numFmtId="169" fontId="58" fillId="16" borderId="0" xfId="28" applyNumberFormat="1" applyFont="1" applyFill="1" applyAlignment="1">
      <alignment horizontal="center" vertical="center"/>
    </xf>
    <xf numFmtId="0" fontId="55" fillId="0" borderId="0" xfId="26" applyFont="1" applyAlignment="1">
      <alignment vertical="center"/>
    </xf>
    <xf numFmtId="0" fontId="59" fillId="16" borderId="0" xfId="27" applyFont="1" applyFill="1" applyAlignment="1" applyProtection="1">
      <alignment horizontal="left"/>
    </xf>
    <xf numFmtId="0" fontId="57" fillId="17" borderId="0" xfId="27" applyFont="1" applyFill="1" applyAlignment="1" applyProtection="1">
      <alignment horizontal="left"/>
    </xf>
    <xf numFmtId="49" fontId="55" fillId="15" borderId="29" xfId="26" applyNumberFormat="1" applyFont="1" applyFill="1" applyBorder="1" applyAlignment="1">
      <alignment horizontal="center" vertical="center"/>
    </xf>
    <xf numFmtId="0" fontId="55" fillId="15" borderId="29" xfId="26" applyFont="1" applyFill="1" applyBorder="1" applyAlignment="1">
      <alignment horizontal="left" vertical="center"/>
    </xf>
    <xf numFmtId="49" fontId="55" fillId="15" borderId="0" xfId="26" applyNumberFormat="1" applyFont="1" applyFill="1" applyAlignment="1">
      <alignment horizontal="center" vertical="center"/>
    </xf>
    <xf numFmtId="0" fontId="60" fillId="15" borderId="0" xfId="28" applyFont="1" applyFill="1"/>
    <xf numFmtId="0" fontId="61" fillId="18" borderId="30" xfId="29" applyFont="1" applyFill="1" applyBorder="1" applyAlignment="1">
      <alignment horizontal="center" vertical="center"/>
    </xf>
    <xf numFmtId="0" fontId="61" fillId="18" borderId="31" xfId="29" applyFont="1" applyFill="1" applyBorder="1" applyAlignment="1">
      <alignment horizontal="center" vertical="center" wrapText="1"/>
    </xf>
    <xf numFmtId="0" fontId="61" fillId="18" borderId="31" xfId="29" applyFont="1" applyFill="1" applyBorder="1" applyAlignment="1">
      <alignment horizontal="center" vertical="center"/>
    </xf>
    <xf numFmtId="3" fontId="61" fillId="18" borderId="31" xfId="29" applyNumberFormat="1" applyFont="1" applyFill="1" applyBorder="1" applyAlignment="1">
      <alignment horizontal="center" vertical="center" wrapText="1"/>
    </xf>
    <xf numFmtId="169" fontId="61" fillId="18" borderId="31" xfId="29" applyNumberFormat="1" applyFont="1" applyFill="1" applyBorder="1" applyAlignment="1">
      <alignment horizontal="center" vertical="center" wrapText="1"/>
    </xf>
    <xf numFmtId="170" fontId="61" fillId="18" borderId="31" xfId="29" applyNumberFormat="1" applyFont="1" applyFill="1" applyBorder="1" applyAlignment="1">
      <alignment horizontal="center" vertical="center" wrapText="1"/>
    </xf>
    <xf numFmtId="169" fontId="61" fillId="18" borderId="31" xfId="30" applyNumberFormat="1" applyFont="1" applyFill="1" applyBorder="1" applyAlignment="1">
      <alignment horizontal="center" vertical="center" wrapText="1"/>
    </xf>
    <xf numFmtId="169" fontId="61" fillId="18" borderId="32" xfId="29" applyNumberFormat="1" applyFont="1" applyFill="1" applyBorder="1" applyAlignment="1">
      <alignment horizontal="center" vertical="center" wrapText="1"/>
    </xf>
    <xf numFmtId="0" fontId="57" fillId="19" borderId="36" xfId="28" applyFont="1" applyFill="1" applyBorder="1" applyAlignment="1">
      <alignment horizontal="center" vertical="center" wrapText="1"/>
    </xf>
    <xf numFmtId="0" fontId="60" fillId="19" borderId="1" xfId="28" applyFont="1" applyFill="1" applyBorder="1" applyAlignment="1">
      <alignment horizontal="center" vertical="center" wrapText="1"/>
    </xf>
    <xf numFmtId="0" fontId="60" fillId="15" borderId="1" xfId="28" applyFont="1" applyFill="1" applyBorder="1" applyAlignment="1">
      <alignment horizontal="center" vertical="center" wrapText="1"/>
    </xf>
    <xf numFmtId="3" fontId="60" fillId="15" borderId="1" xfId="31" applyNumberFormat="1" applyFont="1" applyFill="1" applyBorder="1" applyAlignment="1" applyProtection="1">
      <alignment horizontal="center" vertical="center" wrapText="1"/>
    </xf>
    <xf numFmtId="0" fontId="60" fillId="15" borderId="1" xfId="32" applyFont="1" applyFill="1" applyBorder="1" applyAlignment="1">
      <alignment horizontal="center" vertical="center" wrapText="1"/>
    </xf>
    <xf numFmtId="169" fontId="60" fillId="15" borderId="1" xfId="33" applyNumberFormat="1" applyFont="1" applyFill="1" applyBorder="1" applyAlignment="1">
      <alignment horizontal="center" vertical="center"/>
    </xf>
    <xf numFmtId="10" fontId="58" fillId="20" borderId="1" xfId="34" applyNumberFormat="1" applyFont="1" applyFill="1" applyBorder="1" applyAlignment="1">
      <alignment horizontal="center" vertical="center"/>
    </xf>
    <xf numFmtId="169" fontId="60" fillId="15" borderId="1" xfId="33" applyNumberFormat="1" applyFont="1" applyFill="1" applyBorder="1" applyAlignment="1">
      <alignment horizontal="center" vertical="center" wrapText="1"/>
    </xf>
    <xf numFmtId="0" fontId="57" fillId="0" borderId="36" xfId="28" applyFont="1" applyBorder="1" applyAlignment="1">
      <alignment horizontal="center" vertical="center" wrapText="1"/>
    </xf>
    <xf numFmtId="0" fontId="56" fillId="0" borderId="36" xfId="28" applyFont="1" applyBorder="1" applyAlignment="1">
      <alignment horizontal="center" vertical="center" wrapText="1"/>
    </xf>
    <xf numFmtId="0" fontId="55" fillId="15" borderId="1" xfId="28" applyFont="1" applyFill="1" applyBorder="1" applyAlignment="1">
      <alignment horizontal="center" vertical="center" wrapText="1"/>
    </xf>
    <xf numFmtId="3" fontId="55" fillId="15" borderId="1" xfId="31" applyNumberFormat="1" applyFont="1" applyFill="1" applyBorder="1" applyAlignment="1" applyProtection="1">
      <alignment horizontal="center" vertical="center" wrapText="1"/>
    </xf>
    <xf numFmtId="0" fontId="55" fillId="15" borderId="1" xfId="32" applyFill="1" applyBorder="1" applyAlignment="1">
      <alignment horizontal="center" vertical="center" wrapText="1"/>
    </xf>
    <xf numFmtId="169" fontId="55" fillId="15" borderId="1" xfId="33" applyNumberFormat="1" applyFont="1" applyFill="1" applyBorder="1" applyAlignment="1">
      <alignment horizontal="center" vertical="center"/>
    </xf>
    <xf numFmtId="169" fontId="55" fillId="15" borderId="1" xfId="33" applyNumberFormat="1" applyFont="1" applyFill="1" applyBorder="1" applyAlignment="1">
      <alignment horizontal="center" vertical="center" wrapText="1"/>
    </xf>
    <xf numFmtId="0" fontId="57" fillId="21" borderId="37" xfId="28" applyFont="1" applyFill="1" applyBorder="1" applyAlignment="1">
      <alignment horizontal="center" vertical="center" wrapText="1"/>
    </xf>
    <xf numFmtId="0" fontId="60" fillId="21" borderId="3" xfId="28" applyFont="1" applyFill="1" applyBorder="1" applyAlignment="1">
      <alignment horizontal="center" vertical="center" wrapText="1"/>
    </xf>
    <xf numFmtId="0" fontId="60" fillId="21" borderId="3" xfId="28" applyFont="1" applyFill="1" applyBorder="1" applyAlignment="1">
      <alignment horizontal="center" vertical="center"/>
    </xf>
    <xf numFmtId="3" fontId="61" fillId="21" borderId="3" xfId="31" applyNumberFormat="1" applyFont="1" applyFill="1" applyBorder="1" applyAlignment="1" applyProtection="1">
      <alignment horizontal="center" vertical="center" wrapText="1"/>
    </xf>
    <xf numFmtId="0" fontId="62" fillId="21" borderId="3" xfId="32" applyFont="1" applyFill="1" applyBorder="1" applyAlignment="1">
      <alignment horizontal="center" vertical="center" wrapText="1"/>
    </xf>
    <xf numFmtId="169" fontId="60" fillId="21" borderId="3" xfId="33" applyNumberFormat="1" applyFont="1" applyFill="1" applyBorder="1" applyAlignment="1">
      <alignment horizontal="center" vertical="center"/>
    </xf>
    <xf numFmtId="171" fontId="61" fillId="21" borderId="3" xfId="31" applyNumberFormat="1" applyFont="1" applyFill="1" applyBorder="1" applyAlignment="1" applyProtection="1">
      <alignment horizontal="center" vertical="center" wrapText="1"/>
    </xf>
    <xf numFmtId="9" fontId="58" fillId="21" borderId="3" xfId="34" applyFont="1" applyFill="1" applyBorder="1" applyAlignment="1">
      <alignment horizontal="center" vertical="center"/>
    </xf>
    <xf numFmtId="3" fontId="61" fillId="21" borderId="39" xfId="31" applyNumberFormat="1" applyFont="1" applyFill="1" applyBorder="1" applyAlignment="1" applyProtection="1">
      <alignment horizontal="center" vertical="center" wrapText="1"/>
    </xf>
    <xf numFmtId="0" fontId="60" fillId="21" borderId="39" xfId="28" applyFont="1" applyFill="1" applyBorder="1" applyAlignment="1">
      <alignment horizontal="center" vertical="center"/>
    </xf>
    <xf numFmtId="0" fontId="62" fillId="21" borderId="39" xfId="32" applyFont="1" applyFill="1" applyBorder="1" applyAlignment="1">
      <alignment horizontal="center" vertical="center" wrapText="1"/>
    </xf>
    <xf numFmtId="169" fontId="60" fillId="21" borderId="39" xfId="33" applyNumberFormat="1" applyFont="1" applyFill="1" applyBorder="1" applyAlignment="1">
      <alignment horizontal="center" vertical="center"/>
    </xf>
    <xf numFmtId="0" fontId="60" fillId="21" borderId="39" xfId="28" applyFont="1" applyFill="1" applyBorder="1" applyAlignment="1">
      <alignment vertical="center" wrapText="1"/>
    </xf>
    <xf numFmtId="169" fontId="61" fillId="21" borderId="39" xfId="31" applyNumberFormat="1" applyFont="1" applyFill="1" applyBorder="1" applyAlignment="1" applyProtection="1">
      <alignment horizontal="center" vertical="center" wrapText="1"/>
    </xf>
    <xf numFmtId="9" fontId="58" fillId="21" borderId="39" xfId="34" applyFont="1" applyFill="1" applyBorder="1" applyAlignment="1">
      <alignment horizontal="center" vertical="center"/>
    </xf>
    <xf numFmtId="169" fontId="61" fillId="21" borderId="40" xfId="31" applyNumberFormat="1" applyFont="1" applyFill="1" applyBorder="1" applyAlignment="1" applyProtection="1">
      <alignment horizontal="center" vertical="center" wrapText="1"/>
    </xf>
    <xf numFmtId="0" fontId="60" fillId="15" borderId="0" xfId="28" applyFont="1" applyFill="1" applyAlignment="1">
      <alignment horizontal="center"/>
    </xf>
    <xf numFmtId="169" fontId="60" fillId="15" borderId="0" xfId="28" applyNumberFormat="1" applyFont="1" applyFill="1" applyAlignment="1">
      <alignment horizontal="center"/>
    </xf>
    <xf numFmtId="0" fontId="60" fillId="0" borderId="0" xfId="28" applyFont="1"/>
    <xf numFmtId="0" fontId="60" fillId="0" borderId="0" xfId="28" applyFont="1" applyAlignment="1">
      <alignment horizontal="center"/>
    </xf>
    <xf numFmtId="169" fontId="60" fillId="0" borderId="0" xfId="28" applyNumberFormat="1" applyFont="1" applyAlignment="1">
      <alignment horizontal="center"/>
    </xf>
    <xf numFmtId="49" fontId="1" fillId="0" borderId="0" xfId="8" applyNumberFormat="1" applyAlignment="1">
      <alignment vertical="center"/>
    </xf>
    <xf numFmtId="172" fontId="71" fillId="0" borderId="57" xfId="14" applyNumberFormat="1" applyFont="1" applyBorder="1" applyAlignment="1">
      <alignment horizontal="center" vertical="center"/>
    </xf>
    <xf numFmtId="0" fontId="71" fillId="23" borderId="9" xfId="14" applyFont="1" applyFill="1" applyBorder="1" applyAlignment="1">
      <alignment vertical="center"/>
    </xf>
    <xf numFmtId="9" fontId="68" fillId="24" borderId="48" xfId="7" applyFont="1" applyFill="1" applyBorder="1" applyAlignment="1">
      <alignment horizontal="center" vertical="center"/>
    </xf>
    <xf numFmtId="9" fontId="71" fillId="0" borderId="57" xfId="7" applyFont="1" applyBorder="1" applyAlignment="1">
      <alignment horizontal="center" vertical="center"/>
    </xf>
    <xf numFmtId="0" fontId="1" fillId="23" borderId="0" xfId="16" applyFill="1"/>
    <xf numFmtId="3" fontId="1" fillId="23" borderId="0" xfId="16" applyNumberFormat="1" applyFill="1"/>
    <xf numFmtId="0" fontId="1" fillId="23" borderId="0" xfId="16" applyFill="1" applyAlignment="1">
      <alignment horizontal="center"/>
    </xf>
    <xf numFmtId="1" fontId="68" fillId="24" borderId="48" xfId="14" applyNumberFormat="1" applyFont="1" applyFill="1" applyBorder="1" applyAlignment="1">
      <alignment horizontal="center" vertical="center"/>
    </xf>
    <xf numFmtId="1" fontId="66" fillId="0" borderId="1" xfId="14" applyNumberFormat="1" applyFont="1" applyBorder="1" applyAlignment="1">
      <alignment horizontal="center" vertical="center"/>
    </xf>
    <xf numFmtId="0" fontId="1" fillId="23" borderId="0" xfId="16" applyFill="1" applyAlignment="1">
      <alignment horizontal="center" vertical="center"/>
    </xf>
    <xf numFmtId="3" fontId="1" fillId="23" borderId="0" xfId="16" applyNumberFormat="1" applyFill="1" applyAlignment="1">
      <alignment horizontal="center" vertical="center"/>
    </xf>
    <xf numFmtId="4" fontId="68" fillId="4" borderId="50" xfId="16" applyNumberFormat="1" applyFont="1" applyFill="1" applyBorder="1" applyAlignment="1">
      <alignment horizontal="center" vertical="center"/>
    </xf>
    <xf numFmtId="0" fontId="68" fillId="24" borderId="48" xfId="14" applyFont="1" applyFill="1" applyBorder="1" applyAlignment="1">
      <alignment horizontal="center" vertical="center"/>
    </xf>
    <xf numFmtId="3" fontId="66" fillId="0" borderId="42" xfId="14" applyNumberFormat="1" applyFont="1" applyBorder="1" applyAlignment="1">
      <alignment horizontal="center" vertical="center"/>
    </xf>
    <xf numFmtId="4" fontId="70" fillId="0" borderId="0" xfId="16" applyNumberFormat="1" applyFont="1" applyAlignment="1">
      <alignment horizontal="center" vertical="center"/>
    </xf>
    <xf numFmtId="4" fontId="68" fillId="0" borderId="0" xfId="16" applyNumberFormat="1" applyFont="1" applyAlignment="1">
      <alignment horizontal="center" vertical="center"/>
    </xf>
    <xf numFmtId="0" fontId="66" fillId="0" borderId="44" xfId="14" applyFont="1" applyBorder="1" applyAlignment="1">
      <alignment horizontal="left" vertical="center"/>
    </xf>
    <xf numFmtId="0" fontId="66" fillId="0" borderId="41" xfId="14" applyFont="1" applyBorder="1" applyAlignment="1">
      <alignment horizontal="left" vertical="center"/>
    </xf>
    <xf numFmtId="0" fontId="68" fillId="24" borderId="46" xfId="14" applyFont="1" applyFill="1" applyBorder="1" applyAlignment="1">
      <alignment horizontal="left" vertical="center"/>
    </xf>
    <xf numFmtId="169" fontId="1" fillId="23" borderId="0" xfId="16" applyNumberFormat="1" applyFill="1" applyAlignment="1">
      <alignment horizontal="center" vertical="center"/>
    </xf>
    <xf numFmtId="169" fontId="66" fillId="0" borderId="45" xfId="14" applyNumberFormat="1" applyFont="1" applyBorder="1" applyAlignment="1">
      <alignment horizontal="center" vertical="center"/>
    </xf>
    <xf numFmtId="169" fontId="68" fillId="24" borderId="47" xfId="14" applyNumberFormat="1" applyFont="1" applyFill="1" applyBorder="1" applyAlignment="1">
      <alignment horizontal="center" vertical="center"/>
    </xf>
    <xf numFmtId="169" fontId="66" fillId="0" borderId="43" xfId="14" applyNumberFormat="1" applyFont="1" applyBorder="1" applyAlignment="1">
      <alignment horizontal="center" vertical="center"/>
    </xf>
    <xf numFmtId="9" fontId="63" fillId="23" borderId="0" xfId="16" applyNumberFormat="1" applyFont="1" applyFill="1" applyAlignment="1">
      <alignment horizontal="left" vertical="top" wrapText="1"/>
    </xf>
    <xf numFmtId="9" fontId="66" fillId="0" borderId="1" xfId="7" applyFont="1" applyBorder="1" applyAlignment="1">
      <alignment horizontal="center" vertical="center"/>
    </xf>
    <xf numFmtId="9" fontId="66" fillId="0" borderId="42" xfId="7" applyFont="1" applyBorder="1" applyAlignment="1">
      <alignment horizontal="center" vertical="center"/>
    </xf>
    <xf numFmtId="0" fontId="26" fillId="4" borderId="59" xfId="16" applyFont="1" applyFill="1" applyBorder="1" applyAlignment="1">
      <alignment horizontal="center" vertical="center" wrapText="1"/>
    </xf>
    <xf numFmtId="0" fontId="26" fillId="4" borderId="60" xfId="16" applyFont="1" applyFill="1" applyBorder="1" applyAlignment="1">
      <alignment horizontal="center" vertical="center" wrapText="1"/>
    </xf>
    <xf numFmtId="3" fontId="26" fillId="4" borderId="60" xfId="16" applyNumberFormat="1" applyFont="1" applyFill="1" applyBorder="1" applyAlignment="1">
      <alignment horizontal="center" vertical="center" wrapText="1"/>
    </xf>
    <xf numFmtId="3" fontId="26" fillId="4" borderId="61" xfId="16" applyNumberFormat="1" applyFont="1" applyFill="1" applyBorder="1" applyAlignment="1">
      <alignment horizontal="center" vertical="center" wrapText="1"/>
    </xf>
    <xf numFmtId="169" fontId="66" fillId="23" borderId="58" xfId="14" applyNumberFormat="1" applyFont="1" applyFill="1" applyBorder="1" applyAlignment="1">
      <alignment horizontal="center" vertical="center"/>
    </xf>
    <xf numFmtId="169" fontId="66" fillId="23" borderId="55" xfId="14" applyNumberFormat="1" applyFont="1" applyFill="1" applyBorder="1" applyAlignment="1">
      <alignment horizontal="center" vertical="center"/>
    </xf>
    <xf numFmtId="172" fontId="66" fillId="0" borderId="1" xfId="14" applyNumberFormat="1" applyFont="1" applyBorder="1" applyAlignment="1">
      <alignment horizontal="center" vertical="center"/>
    </xf>
    <xf numFmtId="172" fontId="66" fillId="0" borderId="42" xfId="14" applyNumberFormat="1" applyFont="1" applyBorder="1" applyAlignment="1">
      <alignment horizontal="center" vertical="center"/>
    </xf>
    <xf numFmtId="172" fontId="68" fillId="24" borderId="48" xfId="14" applyNumberFormat="1" applyFont="1" applyFill="1" applyBorder="1" applyAlignment="1">
      <alignment horizontal="center" vertical="center"/>
    </xf>
    <xf numFmtId="172" fontId="5" fillId="0" borderId="0" xfId="16" applyNumberFormat="1" applyFont="1" applyAlignment="1">
      <alignment horizontal="center" vertical="center"/>
    </xf>
    <xf numFmtId="172" fontId="68" fillId="4" borderId="50" xfId="16" applyNumberFormat="1" applyFont="1" applyFill="1" applyBorder="1" applyAlignment="1">
      <alignment horizontal="center" vertical="center"/>
    </xf>
    <xf numFmtId="172" fontId="68" fillId="4" borderId="51" xfId="16" applyNumberFormat="1" applyFont="1" applyFill="1" applyBorder="1" applyAlignment="1">
      <alignment horizontal="center" vertical="center"/>
    </xf>
    <xf numFmtId="0" fontId="8" fillId="0" borderId="0" xfId="0" applyFont="1"/>
    <xf numFmtId="1" fontId="11" fillId="6" borderId="6" xfId="12" applyNumberFormat="1" applyFont="1" applyFill="1" applyBorder="1" applyAlignment="1" applyProtection="1">
      <alignment horizontal="center" vertical="center" wrapText="1"/>
    </xf>
    <xf numFmtId="0" fontId="72" fillId="0" borderId="0" xfId="0" applyFont="1" applyAlignment="1">
      <alignment horizontal="right" vertical="center"/>
    </xf>
    <xf numFmtId="0" fontId="72" fillId="0" borderId="0" xfId="0" applyFont="1" applyAlignment="1">
      <alignment horizontal="left" vertical="center"/>
    </xf>
    <xf numFmtId="43" fontId="0" fillId="0" borderId="0" xfId="22" applyFont="1" applyFill="1" applyAlignment="1">
      <alignment vertical="center"/>
    </xf>
    <xf numFmtId="173" fontId="0" fillId="0" borderId="0" xfId="0" applyNumberFormat="1" applyAlignment="1">
      <alignment vertical="center"/>
    </xf>
    <xf numFmtId="43" fontId="24" fillId="0" borderId="0" xfId="22" applyFont="1" applyFill="1" applyAlignment="1">
      <alignment vertical="center"/>
    </xf>
    <xf numFmtId="4" fontId="24" fillId="0" borderId="0" xfId="0" applyNumberFormat="1" applyFont="1" applyAlignment="1">
      <alignment vertical="center"/>
    </xf>
    <xf numFmtId="4" fontId="35" fillId="9" borderId="18" xfId="1" applyNumberFormat="1" applyFont="1" applyFill="1" applyBorder="1" applyAlignment="1">
      <alignment horizontal="center" vertical="center" wrapText="1"/>
    </xf>
    <xf numFmtId="0" fontId="73" fillId="0" borderId="0" xfId="0" applyFont="1" applyAlignment="1">
      <alignment vertical="center"/>
    </xf>
    <xf numFmtId="0" fontId="24" fillId="9" borderId="0" xfId="0" applyFont="1" applyFill="1" applyAlignment="1">
      <alignment vertical="center"/>
    </xf>
    <xf numFmtId="3" fontId="6" fillId="7" borderId="0" xfId="0" applyNumberFormat="1" applyFont="1" applyFill="1" applyAlignment="1">
      <alignment vertical="center"/>
    </xf>
    <xf numFmtId="3" fontId="36" fillId="10" borderId="17" xfId="1" applyNumberFormat="1" applyFont="1" applyFill="1" applyBorder="1" applyAlignment="1">
      <alignment horizontal="center"/>
    </xf>
    <xf numFmtId="3" fontId="6" fillId="8" borderId="0" xfId="0" applyNumberFormat="1" applyFont="1" applyFill="1" applyAlignment="1">
      <alignment vertical="center"/>
    </xf>
    <xf numFmtId="3" fontId="37" fillId="10" borderId="20" xfId="1" applyNumberFormat="1" applyFont="1" applyFill="1" applyBorder="1" applyAlignment="1">
      <alignment horizontal="center"/>
    </xf>
    <xf numFmtId="3" fontId="37" fillId="10" borderId="20" xfId="1" applyNumberFormat="1" applyFont="1" applyFill="1" applyBorder="1" applyAlignment="1">
      <alignment vertical="center"/>
    </xf>
    <xf numFmtId="3" fontId="35" fillId="8" borderId="18" xfId="1" applyNumberFormat="1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 vertical="center"/>
    </xf>
    <xf numFmtId="3" fontId="73" fillId="0" borderId="0" xfId="0" applyNumberFormat="1" applyFont="1" applyAlignment="1">
      <alignment vertical="center"/>
    </xf>
    <xf numFmtId="3" fontId="6" fillId="11" borderId="0" xfId="0" applyNumberFormat="1" applyFont="1" applyFill="1" applyAlignment="1">
      <alignment vertical="center"/>
    </xf>
    <xf numFmtId="3" fontId="36" fillId="10" borderId="20" xfId="1" applyNumberFormat="1" applyFont="1" applyFill="1" applyBorder="1" applyAlignment="1">
      <alignment horizontal="center"/>
    </xf>
    <xf numFmtId="3" fontId="51" fillId="8" borderId="18" xfId="1" applyNumberFormat="1" applyFont="1" applyFill="1" applyBorder="1" applyAlignment="1">
      <alignment horizontal="center" vertical="center" wrapText="1"/>
    </xf>
    <xf numFmtId="3" fontId="74" fillId="0" borderId="0" xfId="0" applyNumberFormat="1" applyFont="1" applyAlignment="1">
      <alignment vertical="center"/>
    </xf>
    <xf numFmtId="3" fontId="6" fillId="12" borderId="0" xfId="0" applyNumberFormat="1" applyFont="1" applyFill="1" applyAlignment="1">
      <alignment vertical="center"/>
    </xf>
    <xf numFmtId="3" fontId="63" fillId="7" borderId="0" xfId="0" applyNumberFormat="1" applyFont="1" applyFill="1" applyAlignment="1">
      <alignment vertical="center"/>
    </xf>
    <xf numFmtId="3" fontId="75" fillId="10" borderId="20" xfId="1" applyNumberFormat="1" applyFont="1" applyFill="1" applyBorder="1" applyAlignment="1">
      <alignment horizontal="center"/>
    </xf>
    <xf numFmtId="3" fontId="63" fillId="8" borderId="0" xfId="0" applyNumberFormat="1" applyFont="1" applyFill="1" applyAlignment="1">
      <alignment vertical="center"/>
    </xf>
    <xf numFmtId="3" fontId="38" fillId="10" borderId="20" xfId="1" applyNumberFormat="1" applyFont="1" applyFill="1" applyBorder="1" applyAlignment="1">
      <alignment horizontal="center"/>
    </xf>
    <xf numFmtId="3" fontId="38" fillId="10" borderId="20" xfId="1" applyNumberFormat="1" applyFont="1" applyFill="1" applyBorder="1" applyAlignment="1">
      <alignment vertical="center"/>
    </xf>
    <xf numFmtId="3" fontId="38" fillId="10" borderId="20" xfId="0" applyNumberFormat="1" applyFont="1" applyFill="1" applyBorder="1" applyAlignment="1">
      <alignment horizontal="center" vertical="center"/>
    </xf>
    <xf numFmtId="4" fontId="75" fillId="10" borderId="20" xfId="19" applyNumberFormat="1" applyFont="1" applyFill="1" applyBorder="1" applyAlignment="1">
      <alignment horizontal="center" vertical="center"/>
    </xf>
    <xf numFmtId="3" fontId="76" fillId="8" borderId="18" xfId="1" applyNumberFormat="1" applyFont="1" applyFill="1" applyBorder="1" applyAlignment="1">
      <alignment horizontal="center" vertical="center" wrapText="1"/>
    </xf>
    <xf numFmtId="3" fontId="75" fillId="10" borderId="20" xfId="0" applyNumberFormat="1" applyFont="1" applyFill="1" applyBorder="1" applyAlignment="1">
      <alignment horizontal="center" vertical="center"/>
    </xf>
    <xf numFmtId="3" fontId="63" fillId="0" borderId="0" xfId="0" applyNumberFormat="1" applyFont="1" applyAlignment="1">
      <alignment vertical="center"/>
    </xf>
    <xf numFmtId="3" fontId="77" fillId="0" borderId="0" xfId="0" applyNumberFormat="1" applyFont="1" applyAlignment="1">
      <alignment vertical="center"/>
    </xf>
    <xf numFmtId="3" fontId="63" fillId="12" borderId="0" xfId="0" applyNumberFormat="1" applyFont="1" applyFill="1" applyAlignment="1">
      <alignment vertical="center"/>
    </xf>
    <xf numFmtId="3" fontId="78" fillId="10" borderId="20" xfId="0" applyNumberFormat="1" applyFont="1" applyFill="1" applyBorder="1" applyAlignment="1">
      <alignment horizontal="center" vertical="center"/>
    </xf>
    <xf numFmtId="3" fontId="79" fillId="10" borderId="20" xfId="0" applyNumberFormat="1" applyFont="1" applyFill="1" applyBorder="1" applyAlignment="1">
      <alignment horizontal="center" vertical="center"/>
    </xf>
    <xf numFmtId="3" fontId="0" fillId="8" borderId="0" xfId="0" applyNumberFormat="1" applyFill="1" applyAlignment="1">
      <alignment vertical="center"/>
    </xf>
    <xf numFmtId="3" fontId="36" fillId="0" borderId="20" xfId="1" applyNumberFormat="1" applyFont="1" applyBorder="1" applyAlignment="1">
      <alignment horizontal="center"/>
    </xf>
    <xf numFmtId="3" fontId="37" fillId="0" borderId="20" xfId="1" applyNumberFormat="1" applyFont="1" applyBorder="1" applyAlignment="1">
      <alignment horizontal="center"/>
    </xf>
    <xf numFmtId="3" fontId="37" fillId="0" borderId="20" xfId="1" applyNumberFormat="1" applyFont="1" applyBorder="1" applyAlignment="1">
      <alignment vertical="center"/>
    </xf>
    <xf numFmtId="3" fontId="78" fillId="0" borderId="20" xfId="1" applyNumberFormat="1" applyFont="1" applyBorder="1" applyAlignment="1">
      <alignment vertical="center"/>
    </xf>
    <xf numFmtId="3" fontId="36" fillId="0" borderId="20" xfId="1" applyNumberFormat="1" applyFont="1" applyBorder="1" applyAlignment="1">
      <alignment vertical="center"/>
    </xf>
    <xf numFmtId="3" fontId="79" fillId="0" borderId="20" xfId="0" applyNumberFormat="1" applyFont="1" applyBorder="1" applyAlignment="1">
      <alignment horizontal="center" vertical="center"/>
    </xf>
    <xf numFmtId="3" fontId="63" fillId="11" borderId="0" xfId="0" applyNumberFormat="1" applyFont="1" applyFill="1" applyAlignment="1">
      <alignment vertical="center"/>
    </xf>
    <xf numFmtId="1" fontId="36" fillId="0" borderId="20" xfId="0" applyNumberFormat="1" applyFont="1" applyBorder="1" applyAlignment="1">
      <alignment horizontal="center" vertical="center"/>
    </xf>
    <xf numFmtId="4" fontId="78" fillId="0" borderId="20" xfId="1" applyNumberFormat="1" applyFont="1" applyBorder="1" applyAlignment="1">
      <alignment horizontal="center" vertical="center"/>
    </xf>
    <xf numFmtId="0" fontId="0" fillId="8" borderId="0" xfId="0" applyFill="1" applyAlignment="1">
      <alignment vertical="center"/>
    </xf>
    <xf numFmtId="4" fontId="79" fillId="0" borderId="20" xfId="1" applyNumberFormat="1" applyFont="1" applyBorder="1" applyAlignment="1">
      <alignment horizontal="center" vertical="center"/>
    </xf>
    <xf numFmtId="4" fontId="79" fillId="0" borderId="20" xfId="1" applyNumberFormat="1" applyFont="1" applyBorder="1" applyAlignment="1">
      <alignment vertical="center"/>
    </xf>
    <xf numFmtId="3" fontId="79" fillId="0" borderId="20" xfId="0" applyNumberFormat="1" applyFont="1" applyBorder="1" applyAlignment="1">
      <alignment horizontal="center"/>
    </xf>
    <xf numFmtId="3" fontId="79" fillId="0" borderId="0" xfId="0" applyNumberFormat="1" applyFont="1" applyAlignment="1">
      <alignment horizontal="center"/>
    </xf>
    <xf numFmtId="4" fontId="78" fillId="0" borderId="0" xfId="19" applyNumberFormat="1" applyFont="1" applyFill="1" applyBorder="1" applyAlignment="1">
      <alignment horizontal="center" vertical="center"/>
    </xf>
    <xf numFmtId="4" fontId="81" fillId="8" borderId="18" xfId="1" applyNumberFormat="1" applyFont="1" applyFill="1" applyBorder="1" applyAlignment="1">
      <alignment horizontal="center" vertical="center" wrapText="1"/>
    </xf>
    <xf numFmtId="3" fontId="79" fillId="0" borderId="22" xfId="0" applyNumberFormat="1" applyFont="1" applyBorder="1" applyAlignment="1">
      <alignment horizontal="center"/>
    </xf>
    <xf numFmtId="3" fontId="78" fillId="0" borderId="23" xfId="0" applyNumberFormat="1" applyFont="1" applyBorder="1" applyAlignment="1">
      <alignment horizontal="center"/>
    </xf>
    <xf numFmtId="3" fontId="79" fillId="0" borderId="23" xfId="0" applyNumberFormat="1" applyFont="1" applyBorder="1" applyAlignment="1">
      <alignment horizontal="center"/>
    </xf>
    <xf numFmtId="3" fontId="78" fillId="0" borderId="24" xfId="0" applyNumberFormat="1" applyFont="1" applyBorder="1" applyAlignment="1">
      <alignment horizontal="center"/>
    </xf>
    <xf numFmtId="3" fontId="78" fillId="0" borderId="0" xfId="0" applyNumberFormat="1" applyFont="1" applyAlignment="1">
      <alignment horizontal="center"/>
    </xf>
    <xf numFmtId="3" fontId="79" fillId="10" borderId="23" xfId="0" applyNumberFormat="1" applyFont="1" applyFill="1" applyBorder="1" applyAlignment="1">
      <alignment horizontal="center"/>
    </xf>
    <xf numFmtId="3" fontId="78" fillId="10" borderId="0" xfId="0" applyNumberFormat="1" applyFont="1" applyFill="1" applyAlignment="1">
      <alignment horizontal="center"/>
    </xf>
    <xf numFmtId="3" fontId="78" fillId="0" borderId="22" xfId="0" applyNumberFormat="1" applyFont="1" applyBorder="1" applyAlignment="1">
      <alignment horizontal="center"/>
    </xf>
    <xf numFmtId="4" fontId="82" fillId="8" borderId="26" xfId="1" applyNumberFormat="1" applyFont="1" applyFill="1" applyBorder="1" applyAlignment="1">
      <alignment horizontal="center"/>
    </xf>
    <xf numFmtId="4" fontId="83" fillId="8" borderId="26" xfId="1" applyNumberFormat="1" applyFont="1" applyFill="1" applyBorder="1" applyAlignment="1">
      <alignment horizontal="left"/>
    </xf>
    <xf numFmtId="4" fontId="84" fillId="8" borderId="26" xfId="1" applyNumberFormat="1" applyFont="1" applyFill="1" applyBorder="1" applyAlignment="1">
      <alignment horizontal="center"/>
    </xf>
    <xf numFmtId="4" fontId="8" fillId="8" borderId="26" xfId="0" applyNumberFormat="1" applyFont="1" applyFill="1" applyBorder="1"/>
    <xf numFmtId="4" fontId="84" fillId="8" borderId="26" xfId="1" applyNumberFormat="1" applyFont="1" applyFill="1" applyBorder="1"/>
    <xf numFmtId="4" fontId="81" fillId="8" borderId="26" xfId="1" applyNumberFormat="1" applyFont="1" applyFill="1" applyBorder="1" applyAlignment="1">
      <alignment horizontal="center" vertical="center" wrapText="1"/>
    </xf>
    <xf numFmtId="4" fontId="0" fillId="8" borderId="26" xfId="0" applyNumberFormat="1" applyFill="1" applyBorder="1" applyAlignment="1">
      <alignment horizontal="center"/>
    </xf>
    <xf numFmtId="4" fontId="0" fillId="8" borderId="26" xfId="0" applyNumberFormat="1" applyFill="1" applyBorder="1"/>
    <xf numFmtId="0" fontId="41" fillId="0" borderId="0" xfId="0" applyFont="1"/>
    <xf numFmtId="3" fontId="37" fillId="0" borderId="17" xfId="0" applyNumberFormat="1" applyFont="1" applyBorder="1" applyAlignment="1">
      <alignment vertical="center" wrapText="1"/>
    </xf>
    <xf numFmtId="3" fontId="37" fillId="0" borderId="20" xfId="0" applyNumberFormat="1" applyFont="1" applyBorder="1" applyAlignment="1">
      <alignment vertical="center" wrapText="1"/>
    </xf>
    <xf numFmtId="0" fontId="8" fillId="0" borderId="0" xfId="0" applyFont="1" applyAlignment="1">
      <alignment horizontal="right" vertical="center"/>
    </xf>
    <xf numFmtId="0" fontId="45" fillId="9" borderId="68" xfId="1" applyFont="1" applyFill="1" applyBorder="1" applyAlignment="1">
      <alignment horizontal="center"/>
    </xf>
    <xf numFmtId="0" fontId="47" fillId="9" borderId="69" xfId="1" applyFont="1" applyFill="1" applyBorder="1" applyAlignment="1">
      <alignment horizontal="center"/>
    </xf>
    <xf numFmtId="0" fontId="48" fillId="9" borderId="70" xfId="1" applyFont="1" applyFill="1" applyBorder="1"/>
    <xf numFmtId="0" fontId="48" fillId="9" borderId="71" xfId="1" applyFont="1" applyFill="1" applyBorder="1" applyAlignment="1">
      <alignment horizontal="center"/>
    </xf>
    <xf numFmtId="0" fontId="50" fillId="9" borderId="72" xfId="1" applyFont="1" applyFill="1" applyBorder="1" applyAlignment="1">
      <alignment horizontal="left" vertical="center"/>
    </xf>
    <xf numFmtId="39" fontId="50" fillId="9" borderId="72" xfId="20" applyNumberFormat="1" applyFont="1" applyFill="1" applyBorder="1" applyAlignment="1">
      <alignment horizontal="center" vertical="center"/>
    </xf>
    <xf numFmtId="0" fontId="51" fillId="10" borderId="68" xfId="1" applyFont="1" applyFill="1" applyBorder="1"/>
    <xf numFmtId="39" fontId="52" fillId="10" borderId="68" xfId="1" applyNumberFormat="1" applyFont="1" applyFill="1" applyBorder="1" applyAlignment="1">
      <alignment horizontal="center"/>
    </xf>
    <xf numFmtId="0" fontId="49" fillId="10" borderId="69" xfId="1" applyFont="1" applyFill="1" applyBorder="1"/>
    <xf numFmtId="39" fontId="49" fillId="10" borderId="69" xfId="1" applyNumberFormat="1" applyFont="1" applyFill="1" applyBorder="1" applyAlignment="1">
      <alignment horizontal="center"/>
    </xf>
    <xf numFmtId="0" fontId="51" fillId="10" borderId="69" xfId="1" applyFont="1" applyFill="1" applyBorder="1"/>
    <xf numFmtId="4" fontId="52" fillId="10" borderId="69" xfId="1" applyNumberFormat="1" applyFont="1" applyFill="1" applyBorder="1" applyAlignment="1">
      <alignment horizontal="center"/>
    </xf>
    <xf numFmtId="39" fontId="51" fillId="10" borderId="69" xfId="1" applyNumberFormat="1" applyFont="1" applyFill="1" applyBorder="1" applyAlignment="1">
      <alignment horizontal="center"/>
    </xf>
    <xf numFmtId="39" fontId="49" fillId="10" borderId="69" xfId="1" applyNumberFormat="1" applyFont="1" applyFill="1" applyBorder="1" applyAlignment="1">
      <alignment horizontal="left"/>
    </xf>
    <xf numFmtId="0" fontId="49" fillId="10" borderId="71" xfId="1" applyFont="1" applyFill="1" applyBorder="1"/>
    <xf numFmtId="39" fontId="49" fillId="10" borderId="71" xfId="1" applyNumberFormat="1" applyFont="1" applyFill="1" applyBorder="1" applyAlignment="1">
      <alignment horizontal="center"/>
    </xf>
    <xf numFmtId="39" fontId="50" fillId="9" borderId="72" xfId="20" applyNumberFormat="1" applyFont="1" applyFill="1" applyBorder="1" applyAlignment="1">
      <alignment horizontal="center"/>
    </xf>
    <xf numFmtId="0" fontId="65" fillId="13" borderId="0" xfId="14" applyFont="1" applyFill="1" applyAlignment="1">
      <alignment horizontal="center" vertical="center" wrapText="1"/>
    </xf>
    <xf numFmtId="0" fontId="64" fillId="0" borderId="52" xfId="14" applyFont="1" applyBorder="1" applyAlignment="1">
      <alignment horizontal="left" vertical="center"/>
    </xf>
    <xf numFmtId="0" fontId="64" fillId="0" borderId="54" xfId="14" applyFont="1" applyBorder="1" applyAlignment="1">
      <alignment horizontal="left" vertical="center"/>
    </xf>
    <xf numFmtId="0" fontId="64" fillId="0" borderId="56" xfId="14" applyFont="1" applyBorder="1" applyAlignment="1">
      <alignment horizontal="left" vertical="center"/>
    </xf>
    <xf numFmtId="0" fontId="64" fillId="0" borderId="53" xfId="14" applyFont="1" applyBorder="1" applyAlignment="1">
      <alignment horizontal="left" vertical="center"/>
    </xf>
    <xf numFmtId="0" fontId="68" fillId="4" borderId="49" xfId="14" applyFont="1" applyFill="1" applyBorder="1" applyAlignment="1">
      <alignment horizontal="center" vertical="center"/>
    </xf>
    <xf numFmtId="0" fontId="68" fillId="4" borderId="50" xfId="14" applyFont="1" applyFill="1" applyBorder="1" applyAlignment="1">
      <alignment horizontal="center" vertical="center"/>
    </xf>
    <xf numFmtId="49" fontId="21" fillId="2" borderId="8" xfId="12" applyNumberFormat="1" applyFont="1" applyFill="1" applyBorder="1" applyAlignment="1" applyProtection="1">
      <alignment horizontal="center" vertical="center" wrapText="1"/>
    </xf>
    <xf numFmtId="49" fontId="21" fillId="2" borderId="10" xfId="12" applyNumberFormat="1" applyFont="1" applyFill="1" applyBorder="1" applyAlignment="1" applyProtection="1">
      <alignment horizontal="center" vertical="center" wrapText="1"/>
    </xf>
    <xf numFmtId="49" fontId="21" fillId="2" borderId="9" xfId="12" applyNumberFormat="1" applyFont="1" applyFill="1" applyBorder="1" applyAlignment="1" applyProtection="1">
      <alignment horizontal="center" vertical="center" wrapText="1"/>
    </xf>
    <xf numFmtId="164" fontId="4" fillId="4" borderId="2" xfId="13" applyFont="1" applyFill="1" applyBorder="1" applyAlignment="1">
      <alignment horizontal="center" vertical="center" wrapText="1"/>
    </xf>
    <xf numFmtId="164" fontId="4" fillId="4" borderId="3" xfId="13" applyFont="1" applyFill="1" applyBorder="1" applyAlignment="1">
      <alignment horizontal="center" vertical="center" wrapText="1"/>
    </xf>
    <xf numFmtId="164" fontId="26" fillId="2" borderId="12" xfId="13" applyFont="1" applyFill="1" applyBorder="1" applyAlignment="1">
      <alignment horizontal="center" vertical="center" wrapText="1"/>
    </xf>
    <xf numFmtId="164" fontId="26" fillId="2" borderId="13" xfId="13" applyFont="1" applyFill="1" applyBorder="1" applyAlignment="1">
      <alignment horizontal="center" vertical="center" wrapText="1"/>
    </xf>
    <xf numFmtId="164" fontId="5" fillId="2" borderId="12" xfId="13" applyFont="1" applyFill="1" applyBorder="1" applyAlignment="1">
      <alignment horizontal="center" vertical="center" wrapText="1"/>
    </xf>
    <xf numFmtId="164" fontId="5" fillId="2" borderId="13" xfId="13" applyFont="1" applyFill="1" applyBorder="1" applyAlignment="1">
      <alignment horizontal="center" vertical="center" wrapText="1"/>
    </xf>
    <xf numFmtId="164" fontId="5" fillId="2" borderId="14" xfId="13" applyFont="1" applyFill="1" applyBorder="1" applyAlignment="1">
      <alignment horizontal="center" vertical="center" wrapText="1"/>
    </xf>
    <xf numFmtId="164" fontId="5" fillId="2" borderId="15" xfId="13" applyFont="1" applyFill="1" applyBorder="1" applyAlignment="1">
      <alignment horizontal="center" vertical="center" wrapText="1"/>
    </xf>
    <xf numFmtId="164" fontId="5" fillId="2" borderId="12" xfId="13" applyFont="1" applyFill="1" applyBorder="1" applyAlignment="1">
      <alignment horizontal="center" vertical="center"/>
    </xf>
    <xf numFmtId="164" fontId="5" fillId="2" borderId="13" xfId="13" applyFont="1" applyFill="1" applyBorder="1" applyAlignment="1">
      <alignment horizontal="center" vertical="center"/>
    </xf>
    <xf numFmtId="3" fontId="16" fillId="2" borderId="12" xfId="9" applyNumberFormat="1" applyFont="1" applyFill="1" applyBorder="1" applyAlignment="1">
      <alignment horizontal="center" vertical="center" wrapText="1"/>
    </xf>
    <xf numFmtId="3" fontId="16" fillId="2" borderId="13" xfId="9" applyNumberFormat="1" applyFont="1" applyFill="1" applyBorder="1" applyAlignment="1">
      <alignment horizontal="center" vertical="center" wrapText="1"/>
    </xf>
    <xf numFmtId="0" fontId="15" fillId="2" borderId="2" xfId="14" applyFont="1" applyFill="1" applyBorder="1" applyAlignment="1">
      <alignment horizontal="center" vertical="center" wrapText="1"/>
    </xf>
    <xf numFmtId="0" fontId="15" fillId="2" borderId="3" xfId="14" applyFont="1" applyFill="1" applyBorder="1" applyAlignment="1">
      <alignment horizontal="center" vertical="center" wrapText="1"/>
    </xf>
    <xf numFmtId="49" fontId="21" fillId="2" borderId="1" xfId="12" applyNumberFormat="1" applyFont="1" applyFill="1" applyBorder="1" applyAlignment="1" applyProtection="1">
      <alignment horizontal="center" vertical="center" wrapText="1"/>
    </xf>
    <xf numFmtId="49" fontId="25" fillId="3" borderId="1" xfId="12" applyNumberFormat="1" applyFont="1" applyFill="1" applyBorder="1" applyAlignment="1" applyProtection="1">
      <alignment horizontal="center" vertical="center" wrapText="1"/>
    </xf>
    <xf numFmtId="164" fontId="5" fillId="2" borderId="2" xfId="13" applyFont="1" applyFill="1" applyBorder="1" applyAlignment="1">
      <alignment horizontal="center" vertical="center" wrapText="1"/>
    </xf>
    <xf numFmtId="164" fontId="5" fillId="2" borderId="3" xfId="13" applyFont="1" applyFill="1" applyBorder="1" applyAlignment="1">
      <alignment horizontal="center" vertical="center" wrapText="1"/>
    </xf>
    <xf numFmtId="49" fontId="13" fillId="3" borderId="1" xfId="12" applyNumberFormat="1" applyFont="1" applyFill="1" applyBorder="1" applyAlignment="1" applyProtection="1">
      <alignment horizontal="center" vertical="center" wrapText="1"/>
    </xf>
    <xf numFmtId="0" fontId="11" fillId="6" borderId="6" xfId="12" applyFont="1" applyFill="1" applyBorder="1" applyAlignment="1" applyProtection="1">
      <alignment horizontal="center" vertical="center" wrapText="1"/>
    </xf>
    <xf numFmtId="0" fontId="11" fillId="6" borderId="7" xfId="12" applyFont="1" applyFill="1" applyBorder="1" applyAlignment="1" applyProtection="1">
      <alignment horizontal="center" vertical="center" wrapText="1"/>
    </xf>
    <xf numFmtId="3" fontId="61" fillId="18" borderId="31" xfId="29" applyNumberFormat="1" applyFont="1" applyFill="1" applyBorder="1" applyAlignment="1">
      <alignment horizontal="center" vertical="center" wrapText="1"/>
    </xf>
    <xf numFmtId="4" fontId="61" fillId="18" borderId="31" xfId="29" applyNumberFormat="1" applyFont="1" applyFill="1" applyBorder="1" applyAlignment="1">
      <alignment horizontal="center" vertical="center" wrapText="1"/>
    </xf>
    <xf numFmtId="0" fontId="56" fillId="19" borderId="33" xfId="29" applyFont="1" applyFill="1" applyBorder="1" applyAlignment="1">
      <alignment horizontal="center" vertical="center"/>
    </xf>
    <xf numFmtId="0" fontId="56" fillId="19" borderId="34" xfId="29" applyFont="1" applyFill="1" applyBorder="1" applyAlignment="1">
      <alignment horizontal="center" vertical="center"/>
    </xf>
    <xf numFmtId="0" fontId="56" fillId="19" borderId="35" xfId="29" applyFont="1" applyFill="1" applyBorder="1" applyAlignment="1">
      <alignment horizontal="center" vertical="center"/>
    </xf>
    <xf numFmtId="0" fontId="58" fillId="22" borderId="38" xfId="28" quotePrefix="1" applyFont="1" applyFill="1" applyBorder="1" applyAlignment="1">
      <alignment horizontal="center" vertical="center"/>
    </xf>
    <xf numFmtId="0" fontId="58" fillId="22" borderId="39" xfId="28" quotePrefix="1" applyFont="1" applyFill="1" applyBorder="1" applyAlignment="1">
      <alignment horizontal="center" vertical="center"/>
    </xf>
    <xf numFmtId="0" fontId="43" fillId="9" borderId="62" xfId="1" applyFont="1" applyFill="1" applyBorder="1" applyAlignment="1">
      <alignment horizontal="center"/>
    </xf>
    <xf numFmtId="0" fontId="43" fillId="9" borderId="63" xfId="1" applyFont="1" applyFill="1" applyBorder="1" applyAlignment="1">
      <alignment horizontal="center"/>
    </xf>
    <xf numFmtId="0" fontId="43" fillId="9" borderId="64" xfId="1" applyFont="1" applyFill="1" applyBorder="1" applyAlignment="1">
      <alignment horizontal="center"/>
    </xf>
    <xf numFmtId="17" fontId="44" fillId="9" borderId="65" xfId="1" quotePrefix="1" applyNumberFormat="1" applyFont="1" applyFill="1" applyBorder="1" applyAlignment="1">
      <alignment horizontal="center"/>
    </xf>
    <xf numFmtId="17" fontId="44" fillId="9" borderId="66" xfId="1" quotePrefix="1" applyNumberFormat="1" applyFont="1" applyFill="1" applyBorder="1" applyAlignment="1">
      <alignment horizontal="center"/>
    </xf>
    <xf numFmtId="17" fontId="44" fillId="9" borderId="67" xfId="1" quotePrefix="1" applyNumberFormat="1" applyFont="1" applyFill="1" applyBorder="1" applyAlignment="1">
      <alignment horizontal="center"/>
    </xf>
    <xf numFmtId="0" fontId="46" fillId="9" borderId="68" xfId="1" applyFont="1" applyFill="1" applyBorder="1" applyAlignment="1">
      <alignment horizontal="center" wrapText="1"/>
    </xf>
    <xf numFmtId="0" fontId="46" fillId="9" borderId="69" xfId="1" applyFont="1" applyFill="1" applyBorder="1" applyAlignment="1">
      <alignment horizontal="center" wrapText="1"/>
    </xf>
    <xf numFmtId="4" fontId="4" fillId="9" borderId="17" xfId="1" applyNumberFormat="1" applyFont="1" applyFill="1" applyBorder="1" applyAlignment="1">
      <alignment horizontal="center" vertical="center"/>
    </xf>
    <xf numFmtId="4" fontId="4" fillId="9" borderId="20" xfId="1" applyNumberFormat="1" applyFont="1" applyFill="1" applyBorder="1" applyAlignment="1">
      <alignment horizontal="center" vertical="center"/>
    </xf>
    <xf numFmtId="4" fontId="4" fillId="9" borderId="17" xfId="1" applyNumberFormat="1" applyFont="1" applyFill="1" applyBorder="1" applyAlignment="1">
      <alignment horizontal="center" vertical="center" wrapText="1"/>
    </xf>
    <xf numFmtId="4" fontId="4" fillId="9" borderId="20" xfId="1" applyNumberFormat="1" applyFont="1" applyFill="1" applyBorder="1" applyAlignment="1">
      <alignment horizontal="center" vertical="center" wrapText="1"/>
    </xf>
    <xf numFmtId="4" fontId="4" fillId="9" borderId="21" xfId="1" applyNumberFormat="1" applyFont="1" applyFill="1" applyBorder="1" applyAlignment="1">
      <alignment horizontal="center" vertical="center" wrapText="1"/>
    </xf>
    <xf numFmtId="4" fontId="4" fillId="9" borderId="19" xfId="1" applyNumberFormat="1" applyFont="1" applyFill="1" applyBorder="1" applyAlignment="1">
      <alignment horizontal="center" vertical="center"/>
    </xf>
    <xf numFmtId="4" fontId="35" fillId="9" borderId="17" xfId="1" applyNumberFormat="1" applyFont="1" applyFill="1" applyBorder="1" applyAlignment="1">
      <alignment horizontal="center" vertical="center" wrapText="1"/>
    </xf>
    <xf numFmtId="4" fontId="35" fillId="9" borderId="20" xfId="1" applyNumberFormat="1" applyFont="1" applyFill="1" applyBorder="1" applyAlignment="1">
      <alignment horizontal="center" vertical="center" wrapText="1"/>
    </xf>
    <xf numFmtId="4" fontId="35" fillId="9" borderId="21" xfId="1" applyNumberFormat="1" applyFont="1" applyFill="1" applyBorder="1" applyAlignment="1">
      <alignment horizontal="center" vertical="center" wrapText="1"/>
    </xf>
    <xf numFmtId="4" fontId="4" fillId="8" borderId="17" xfId="1" applyNumberFormat="1" applyFont="1" applyFill="1" applyBorder="1" applyAlignment="1">
      <alignment horizontal="center" vertical="center" wrapText="1"/>
    </xf>
    <xf numFmtId="4" fontId="4" fillId="8" borderId="20" xfId="1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4" fontId="4" fillId="9" borderId="19" xfId="1" applyNumberFormat="1" applyFont="1" applyFill="1" applyBorder="1" applyAlignment="1">
      <alignment horizontal="center" vertical="center" wrapText="1"/>
    </xf>
    <xf numFmtId="0" fontId="85" fillId="0" borderId="0" xfId="0" applyFont="1" applyAlignment="1"/>
  </cellXfs>
  <cellStyles count="50">
    <cellStyle name="Moeda" xfId="23" builtinId="4"/>
    <cellStyle name="Moeda 2 2 2" xfId="38"/>
    <cellStyle name="Moeda 2 2 2 6" xfId="33"/>
    <cellStyle name="Moeda 5 3 2" xfId="41"/>
    <cellStyle name="Normal" xfId="0" builtinId="0"/>
    <cellStyle name="Normal 10" xfId="8"/>
    <cellStyle name="Normal 15" xfId="44"/>
    <cellStyle name="Normal 15 2 2" xfId="32"/>
    <cellStyle name="Normal 15 4" xfId="48"/>
    <cellStyle name="Normal 17 3 2 4" xfId="16"/>
    <cellStyle name="Normal 17 3 5" xfId="14"/>
    <cellStyle name="Normal 17 3 5 4" xfId="28"/>
    <cellStyle name="Normal 18 2 2" xfId="43"/>
    <cellStyle name="Normal 2" xfId="1"/>
    <cellStyle name="Normal 2 2" xfId="15"/>
    <cellStyle name="Normal 2 2 2" xfId="9"/>
    <cellStyle name="Normal 2 2 3" xfId="47"/>
    <cellStyle name="Normal 2 4" xfId="27"/>
    <cellStyle name="Normal 3" xfId="4"/>
    <cellStyle name="Normal 3 2" xfId="24"/>
    <cellStyle name="Normal 3 3" xfId="45"/>
    <cellStyle name="Normal 4" xfId="25"/>
    <cellStyle name="Normal 4 2" xfId="40"/>
    <cellStyle name="Normal 4 2 2" xfId="39"/>
    <cellStyle name="Normal 4 2 2 2" xfId="29"/>
    <cellStyle name="Normal 4 2 2 3" xfId="31"/>
    <cellStyle name="Normal 5 2" xfId="21"/>
    <cellStyle name="Normal 7" xfId="3"/>
    <cellStyle name="Normal 7 2" xfId="5"/>
    <cellStyle name="Normal 9 2 2" xfId="11"/>
    <cellStyle name="Normal 9 2 2 2" xfId="26"/>
    <cellStyle name="Normal_Resumo_ EspeciaisFimdeAno" xfId="12"/>
    <cellStyle name="Porcentagem" xfId="7" builtinId="5"/>
    <cellStyle name="Porcentagem 2 2" xfId="46"/>
    <cellStyle name="Porcentagem 2 3 2" xfId="36"/>
    <cellStyle name="Porcentagem 7 2" xfId="34"/>
    <cellStyle name="Vírgula" xfId="22" builtinId="3"/>
    <cellStyle name="Vírgula 2" xfId="2"/>
    <cellStyle name="Vírgula 2 2" xfId="10"/>
    <cellStyle name="Vírgula 2 2 2" xfId="19"/>
    <cellStyle name="Vírgula 2 2 3" xfId="20"/>
    <cellStyle name="Vírgula 2 2 3 2" xfId="49"/>
    <cellStyle name="Vírgula 2 2 4" xfId="37"/>
    <cellStyle name="Vírgula 2 2 5" xfId="42"/>
    <cellStyle name="Vírgula 2 3" xfId="18"/>
    <cellStyle name="Vírgula 2 3 6" xfId="13"/>
    <cellStyle name="Vírgula 2 3 6 2" xfId="17"/>
    <cellStyle name="Vírgula 3" xfId="6"/>
    <cellStyle name="Vírgula 4" xfId="30"/>
    <cellStyle name="Vírgula 5" xfId="35"/>
  </cellStyles>
  <dxfs count="8">
    <dxf>
      <fill>
        <patternFill patternType="none">
          <fgColor indexed="64"/>
          <bgColor theme="0" tint="-0.14999847407452621"/>
        </patternFill>
      </fill>
      <border diagonalUp="0" diagonalDown="0">
        <left style="medium">
          <color theme="0" tint="-0.34998626667073579"/>
        </left>
        <right style="medium">
          <color theme="0" tint="-0.34998626667073579"/>
        </right>
        <top/>
        <bottom/>
        <vertical style="medium">
          <color theme="0" tint="-0.34998626667073579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medium">
          <color indexed="22"/>
        </right>
        <top style="medium">
          <color indexed="22"/>
        </top>
        <bottom/>
      </border>
    </dxf>
    <dxf>
      <fill>
        <patternFill patternType="none">
          <fgColor indexed="64"/>
          <bgColor theme="0" tint="-0.14999847407452621"/>
        </patternFill>
      </fill>
    </dxf>
    <dxf>
      <fill>
        <patternFill patternType="none">
          <fgColor indexed="64"/>
          <bgColor theme="0" tint="-0.14999847407452621"/>
        </patternFill>
      </fill>
    </dxf>
    <dxf>
      <fill>
        <patternFill>
          <bgColor theme="8" tint="0.79998168889431442"/>
        </patternFill>
      </fill>
      <border>
        <left style="medium">
          <color theme="0" tint="-0.499984740745262"/>
        </left>
        <right style="medium">
          <color theme="0" tint="-0.499984740745262"/>
        </right>
        <top style="medium">
          <color theme="0" tint="-0.499984740745262"/>
        </top>
        <bottom style="medium">
          <color theme="0" tint="-0.499984740745262"/>
        </bottom>
        <vertical style="medium">
          <color theme="0" tint="-0.499984740745262"/>
        </vertical>
      </border>
    </dxf>
    <dxf>
      <font>
        <b val="0"/>
        <i val="0"/>
      </font>
      <fill>
        <patternFill patternType="none">
          <bgColor auto="1"/>
        </patternFill>
      </fill>
      <border>
        <left style="medium">
          <color theme="0" tint="-0.499984740745262"/>
        </left>
        <right style="medium">
          <color theme="0" tint="-0.499984740745262"/>
        </right>
        <top style="medium">
          <color theme="0" tint="-0.499984740745262"/>
        </top>
        <bottom style="medium">
          <color theme="0" tint="-0.499984740745262"/>
        </bottom>
        <vertical style="medium">
          <color theme="0" tint="-0.499984740745262"/>
        </vertical>
      </border>
    </dxf>
    <dxf>
      <fill>
        <patternFill>
          <bgColor theme="8" tint="0.79998168889431442"/>
        </patternFill>
      </fill>
      <border>
        <left style="medium">
          <color theme="0" tint="-0.499984740745262"/>
        </left>
        <right style="medium">
          <color theme="0" tint="-0.499984740745262"/>
        </right>
        <top style="medium">
          <color theme="0" tint="-0.499984740745262"/>
        </top>
        <bottom style="medium">
          <color theme="0" tint="-0.499984740745262"/>
        </bottom>
        <vertical style="medium">
          <color theme="0" tint="-0.499984740745262"/>
        </vertical>
      </border>
    </dxf>
    <dxf>
      <font>
        <b val="0"/>
        <i val="0"/>
      </font>
      <fill>
        <patternFill patternType="none">
          <bgColor auto="1"/>
        </patternFill>
      </fill>
      <border>
        <left style="medium">
          <color theme="0" tint="-0.499984740745262"/>
        </left>
        <right style="medium">
          <color theme="0" tint="-0.499984740745262"/>
        </right>
        <top style="medium">
          <color theme="0" tint="-0.499984740745262"/>
        </top>
        <bottom style="medium">
          <color theme="0" tint="-0.499984740745262"/>
        </bottom>
        <vertical style="medium">
          <color theme="0" tint="-0.499984740745262"/>
        </vertical>
      </border>
    </dxf>
  </dxfs>
  <tableStyles count="2" defaultTableStyle="TableStyleMedium2" defaultPivotStyle="PivotStyleLight16">
    <tableStyle name="Estilo de Tabela 1" pivot="0" count="2">
      <tableStyleElement type="wholeTable" dxfId="7"/>
      <tableStyleElement type="secondRowStripe" dxfId="6"/>
    </tableStyle>
    <tableStyle name="Estilo de Tabela 1 2" pivot="0" count="2">
      <tableStyleElement type="wholeTable" dxfId="5"/>
      <tableStyleElement type="secondRowStripe" dxfId="4"/>
    </tableStyle>
  </tableStyles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42" Type="http://schemas.openxmlformats.org/officeDocument/2006/relationships/externalLink" Target="externalLinks/externalLink35.xml"/><Relationship Id="rId47" Type="http://schemas.openxmlformats.org/officeDocument/2006/relationships/externalLink" Target="externalLinks/externalLink40.xml"/><Relationship Id="rId50" Type="http://schemas.openxmlformats.org/officeDocument/2006/relationships/externalLink" Target="externalLinks/externalLink43.xml"/><Relationship Id="rId55" Type="http://schemas.openxmlformats.org/officeDocument/2006/relationships/externalLink" Target="externalLinks/externalLink48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9" Type="http://schemas.openxmlformats.org/officeDocument/2006/relationships/externalLink" Target="externalLinks/externalLink22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externalLink" Target="externalLinks/externalLink30.xml"/><Relationship Id="rId40" Type="http://schemas.openxmlformats.org/officeDocument/2006/relationships/externalLink" Target="externalLinks/externalLink33.xml"/><Relationship Id="rId45" Type="http://schemas.openxmlformats.org/officeDocument/2006/relationships/externalLink" Target="externalLinks/externalLink38.xml"/><Relationship Id="rId53" Type="http://schemas.openxmlformats.org/officeDocument/2006/relationships/externalLink" Target="externalLinks/externalLink46.xml"/><Relationship Id="rId58" Type="http://schemas.openxmlformats.org/officeDocument/2006/relationships/externalLink" Target="externalLinks/externalLink51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4.xml"/><Relationship Id="rId19" Type="http://schemas.openxmlformats.org/officeDocument/2006/relationships/externalLink" Target="externalLinks/externalLink1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43" Type="http://schemas.openxmlformats.org/officeDocument/2006/relationships/externalLink" Target="externalLinks/externalLink36.xml"/><Relationship Id="rId48" Type="http://schemas.openxmlformats.org/officeDocument/2006/relationships/externalLink" Target="externalLinks/externalLink41.xml"/><Relationship Id="rId56" Type="http://schemas.openxmlformats.org/officeDocument/2006/relationships/externalLink" Target="externalLinks/externalLink49.xml"/><Relationship Id="rId64" Type="http://schemas.openxmlformats.org/officeDocument/2006/relationships/sharedStrings" Target="sharedStrings.xml"/><Relationship Id="rId8" Type="http://schemas.openxmlformats.org/officeDocument/2006/relationships/externalLink" Target="externalLinks/externalLink1.xml"/><Relationship Id="rId51" Type="http://schemas.openxmlformats.org/officeDocument/2006/relationships/externalLink" Target="externalLinks/externalLink4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externalLink" Target="externalLinks/externalLink31.xml"/><Relationship Id="rId46" Type="http://schemas.openxmlformats.org/officeDocument/2006/relationships/externalLink" Target="externalLinks/externalLink39.xml"/><Relationship Id="rId59" Type="http://schemas.openxmlformats.org/officeDocument/2006/relationships/externalLink" Target="externalLinks/externalLink52.xml"/><Relationship Id="rId20" Type="http://schemas.openxmlformats.org/officeDocument/2006/relationships/externalLink" Target="externalLinks/externalLink13.xml"/><Relationship Id="rId41" Type="http://schemas.openxmlformats.org/officeDocument/2006/relationships/externalLink" Target="externalLinks/externalLink34.xml"/><Relationship Id="rId54" Type="http://schemas.openxmlformats.org/officeDocument/2006/relationships/externalLink" Target="externalLinks/externalLink47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49" Type="http://schemas.openxmlformats.org/officeDocument/2006/relationships/externalLink" Target="externalLinks/externalLink42.xml"/><Relationship Id="rId57" Type="http://schemas.openxmlformats.org/officeDocument/2006/relationships/externalLink" Target="externalLinks/externalLink50.xml"/><Relationship Id="rId10" Type="http://schemas.openxmlformats.org/officeDocument/2006/relationships/externalLink" Target="externalLinks/externalLink3.xml"/><Relationship Id="rId31" Type="http://schemas.openxmlformats.org/officeDocument/2006/relationships/externalLink" Target="externalLinks/externalLink24.xml"/><Relationship Id="rId44" Type="http://schemas.openxmlformats.org/officeDocument/2006/relationships/externalLink" Target="externalLinks/externalLink37.xml"/><Relationship Id="rId52" Type="http://schemas.openxmlformats.org/officeDocument/2006/relationships/externalLink" Target="externalLinks/externalLink45.xml"/><Relationship Id="rId60" Type="http://schemas.openxmlformats.org/officeDocument/2006/relationships/externalLink" Target="externalLinks/externalLink53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39" Type="http://schemas.openxmlformats.org/officeDocument/2006/relationships/externalLink" Target="externalLinks/externalLink3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526142</xdr:colOff>
      <xdr:row>5</xdr:row>
      <xdr:rowOff>235856</xdr:rowOff>
    </xdr:from>
    <xdr:to>
      <xdr:col>1</xdr:col>
      <xdr:colOff>1379656</xdr:colOff>
      <xdr:row>11</xdr:row>
      <xdr:rowOff>215230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10B0926-9A6F-516A-7ABE-D99101A7E5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8463" y="2304142"/>
          <a:ext cx="853514" cy="22789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212912</xdr:colOff>
      <xdr:row>1</xdr:row>
      <xdr:rowOff>89647</xdr:rowOff>
    </xdr:from>
    <xdr:to>
      <xdr:col>2</xdr:col>
      <xdr:colOff>1099694</xdr:colOff>
      <xdr:row>5</xdr:row>
      <xdr:rowOff>99874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304E520-898A-441B-BEF4-23CECDFA12A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1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67027" t="27496" b="25268"/>
        <a:stretch/>
      </xdr:blipFill>
      <xdr:spPr>
        <a:xfrm>
          <a:off x="454212" y="229347"/>
          <a:ext cx="886782" cy="81667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</xdr:rowOff>
    </xdr:from>
    <xdr:to>
      <xdr:col>1</xdr:col>
      <xdr:colOff>647700</xdr:colOff>
      <xdr:row>3</xdr:row>
      <xdr:rowOff>39515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95C70CC-3B7C-4B2B-84F0-8A10AFDEDD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425" y="1"/>
          <a:ext cx="638175" cy="90311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0</xdr:colOff>
      <xdr:row>5</xdr:row>
      <xdr:rowOff>0</xdr:rowOff>
    </xdr:from>
    <xdr:ext cx="184731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1B5FFA2C-E4B3-41C7-A244-AA33F4B04ECD}"/>
            </a:ext>
          </a:extLst>
        </xdr:cNvPr>
        <xdr:cNvSpPr txBox="1"/>
      </xdr:nvSpPr>
      <xdr:spPr>
        <a:xfrm>
          <a:off x="15868650" y="136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 editAs="oneCell">
    <xdr:from>
      <xdr:col>12</xdr:col>
      <xdr:colOff>783937</xdr:colOff>
      <xdr:row>0</xdr:row>
      <xdr:rowOff>40821</xdr:rowOff>
    </xdr:from>
    <xdr:to>
      <xdr:col>13</xdr:col>
      <xdr:colOff>783030</xdr:colOff>
      <xdr:row>4</xdr:row>
      <xdr:rowOff>1914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763ED40-D2C1-4CB0-B992-495A205E79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91737" y="40821"/>
          <a:ext cx="1097643" cy="1231093"/>
        </a:xfrm>
        <a:prstGeom prst="rect">
          <a:avLst/>
        </a:prstGeom>
      </xdr:spPr>
    </xdr:pic>
    <xdr:clientData/>
  </xdr:twoCellAnchor>
  <xdr:twoCellAnchor editAs="oneCell">
    <xdr:from>
      <xdr:col>24</xdr:col>
      <xdr:colOff>24740</xdr:colOff>
      <xdr:row>0</xdr:row>
      <xdr:rowOff>49481</xdr:rowOff>
    </xdr:from>
    <xdr:to>
      <xdr:col>24</xdr:col>
      <xdr:colOff>1075294</xdr:colOff>
      <xdr:row>4</xdr:row>
      <xdr:rowOff>10574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D89F6F7E-AE4C-4E87-9F15-B84B7C8462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40440" y="49481"/>
          <a:ext cx="1050554" cy="1231093"/>
        </a:xfrm>
        <a:prstGeom prst="rect">
          <a:avLst/>
        </a:prstGeom>
      </xdr:spPr>
    </xdr:pic>
    <xdr:clientData/>
  </xdr:twoCellAnchor>
  <xdr:twoCellAnchor editAs="oneCell">
    <xdr:from>
      <xdr:col>31</xdr:col>
      <xdr:colOff>12371</xdr:colOff>
      <xdr:row>0</xdr:row>
      <xdr:rowOff>49480</xdr:rowOff>
    </xdr:from>
    <xdr:to>
      <xdr:col>31</xdr:col>
      <xdr:colOff>1062925</xdr:colOff>
      <xdr:row>4</xdr:row>
      <xdr:rowOff>10573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4A2ACE9F-42B4-4886-A30D-B9628F937D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98821" y="49480"/>
          <a:ext cx="1050554" cy="1231093"/>
        </a:xfrm>
        <a:prstGeom prst="rect">
          <a:avLst/>
        </a:prstGeom>
      </xdr:spPr>
    </xdr:pic>
    <xdr:clientData/>
  </xdr:twoCellAnchor>
  <xdr:twoCellAnchor editAs="oneCell">
    <xdr:from>
      <xdr:col>44</xdr:col>
      <xdr:colOff>841169</xdr:colOff>
      <xdr:row>0</xdr:row>
      <xdr:rowOff>49480</xdr:rowOff>
    </xdr:from>
    <xdr:to>
      <xdr:col>45</xdr:col>
      <xdr:colOff>926853</xdr:colOff>
      <xdr:row>4</xdr:row>
      <xdr:rowOff>10573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88269FA9-3F69-4154-95CA-9261DA59C4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51369" y="49480"/>
          <a:ext cx="1095334" cy="1231093"/>
        </a:xfrm>
        <a:prstGeom prst="rect">
          <a:avLst/>
        </a:prstGeom>
      </xdr:spPr>
    </xdr:pic>
    <xdr:clientData/>
  </xdr:twoCellAnchor>
  <xdr:twoCellAnchor editAs="oneCell">
    <xdr:from>
      <xdr:col>55</xdr:col>
      <xdr:colOff>1014351</xdr:colOff>
      <xdr:row>0</xdr:row>
      <xdr:rowOff>61850</xdr:rowOff>
    </xdr:from>
    <xdr:to>
      <xdr:col>57</xdr:col>
      <xdr:colOff>36204</xdr:colOff>
      <xdr:row>4</xdr:row>
      <xdr:rowOff>22943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B858E46-B2A4-482F-87A5-C2D79CC9B6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37001" y="61850"/>
          <a:ext cx="1149103" cy="1231093"/>
        </a:xfrm>
        <a:prstGeom prst="rect">
          <a:avLst/>
        </a:prstGeom>
      </xdr:spPr>
    </xdr:pic>
    <xdr:clientData/>
  </xdr:twoCellAnchor>
  <xdr:twoCellAnchor editAs="oneCell">
    <xdr:from>
      <xdr:col>68</xdr:col>
      <xdr:colOff>12370</xdr:colOff>
      <xdr:row>0</xdr:row>
      <xdr:rowOff>111331</xdr:rowOff>
    </xdr:from>
    <xdr:to>
      <xdr:col>68</xdr:col>
      <xdr:colOff>1062924</xdr:colOff>
      <xdr:row>4</xdr:row>
      <xdr:rowOff>72424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C5D13302-B5B3-4F09-B900-60594926E7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995470" y="111331"/>
          <a:ext cx="1050554" cy="1231093"/>
        </a:xfrm>
        <a:prstGeom prst="rect">
          <a:avLst/>
        </a:prstGeom>
      </xdr:spPr>
    </xdr:pic>
    <xdr:clientData/>
  </xdr:twoCellAnchor>
  <xdr:twoCellAnchor editAs="oneCell">
    <xdr:from>
      <xdr:col>76</xdr:col>
      <xdr:colOff>98961</xdr:colOff>
      <xdr:row>0</xdr:row>
      <xdr:rowOff>98961</xdr:rowOff>
    </xdr:from>
    <xdr:to>
      <xdr:col>77</xdr:col>
      <xdr:colOff>36203</xdr:colOff>
      <xdr:row>4</xdr:row>
      <xdr:rowOff>60054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58C60C3C-3CB6-4C1F-8273-4D746AE437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349761" y="98961"/>
          <a:ext cx="1105642" cy="12310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TAB1-01P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C&#243;pia%20de%20Plano%20da%20Marca%202011%20-%2017.12.2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recordsp.com.br/Documents%20and%20Settings/ehveroni/Configura&#231;&#245;es%20locais/Temporary%20Internet%20Files/OLK92/PT_MACro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rederecord.com.br/Record%20News%20MKT/PLANEJAMENTO%20COMERCIAL/2011/Planos%20Especiais_Eventos/OLIMP&#205;ADAS/PAN-AMERICANOS/Panamericanos_11.02.201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rpvhoa0501\work\Rrpvhoa0501\work\Auditoria\oliveira\or&#231;armento\OR&#199;A\Or&#231;a_2002HSV\Forecast%2010+02\Pessoal%2010+02_0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rederecord.com.br/sites/comercial/Marketing/Planejamento/2012/Adhoc/N/NET/Calculo/Idolos_Aprendiz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rederecord.com.br/Documents%20and%20Settings/ehveroni/Configura&#231;&#245;es%20locais/Temporary%20Internet%20Files/OLK92/PT_MACr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&#225;rio%20Janeiro%20com%20fev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rpvhoa0501\work\Rrpvhoa0501\work\Volumes\midia$\Grupo%20Vicente\BRF\2015\Propostas\Avalia&#231;&#227;o%20Cake%20Show\REV2\PT_MACro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rpvhoa0501\work\RRPVHOA0501\Work\midia\Nena\Sadia\2009\Planos\Linha%20Frios\MORTADELA\Mortadela%20Rev%20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rpvhoa0501\work\RRPVHOA0501\Work\DOCUME~1\ACALM\LOCALS~1\Temp\1f\_ZCTmp.Dir\GNC\Cristiana\Quiosque\BP\BP%20Quiosque%20-%20Brit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TAB1-05P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FCC2002-01-09-27aOPMB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rpvhoa0501\work\Rrpvhoa0501\work\2003\Regionais\RANK0903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Painel%20de%20Vendas%201.04a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rpvhoa0501\work\RRPVHOA0501\Work\DATA\EXCEL\RATF0104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rpvhoa0501\work\Rrpvhoa0501\work\Volumes\midia$\Grupo%20Vicente\BRF\2015\QUALY\00.%20MasterPlan\JUNHO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MKTPlanMRA/Midia%20Pesquisa/Midia%20Pesquisa%202022/CPP%20-%20Rentabilidade/F&#211;RMULA%20E%20DADOS/06-Junho/06.F&#211;RMULAS_CPP_Custo%20por%20Ponto%20no%20Target_Jun'22.xlsm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.29.5\fs\MKTPlanMRA\Midia%20Pesquisa\Midia%20Pesquisa%202022\CPP%20-%20Rentabilidade\F&#211;RMULA%20E%20DADOS\06-Junho\06.F&#211;RMULAS_CPP_Custo%20por%20Ponto%20no%20Target_Jun'22.xlsm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ESC2000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PathMissing" Target="autos200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&#225;rio%20Mar&#231;o%2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Gr&#225;fico%20no%20Microsoft%20Office%20PowerPoint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PathMissing" Target="GR_BRASIL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rpvhoa0501\work\Rrpvhoa0501\work\Volumes\midia$\Grupo%20Vicente\BRF\2015\Propostas\Avalia&#231;&#227;o%20Cake%20Show\REV2\teste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&#225;lisePerfilDemandaMAIO99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microsoft.com/office/2006/relationships/xlExternalLinkPath/xlPathMissing" Target="FCCI2001TV-05-03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microsoft.com/office/2006/relationships/xlExternalLinkPath/xlPathMissing" Target="A%20dama%20e%20o%20vagabundo%20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rpvhoa0501\work\RRPVHOA0501\Work\Volumes\midia$\Grupo%20Vicente\BRF\2015\Propostas\Avalia&#231;&#227;o%20Cake%20Show\REV2\1%25TARP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rpvhoa0501\work\Rrpvhoa0501\work\Trabalho\Mensal\YAMAHA\HONDA%20x%20YAMAHA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rpvhoa0501\work\RRPVHOA0501\Work\TEMP\ENGTO\PADRONIZ\CUSTOS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rpvhoa0501\work\RRPVHOA0501\Work\Volumes\midia$\Grupo%20Vicente\BRF\2015\Propostas\Avalia&#231;&#227;o%20Cake%20Show\REV2\Investimento%20Publicit&#225;rio%201996-1997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rpvhoa0501\work\RRPVHOA0501\Work\Users\vicente.varela\Desktop\INVESTI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Calendario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PathMissing" Target="RATBOT9R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ario_Dir_RJ_12_envio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rpvhoa0501\work\RRPVHOA0501\Work\fred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rederecord.com.br/Mark/mkt%20publicitario/Planejamento%202007/Planos%20Diversos/Olimpiadas/Vancouver%202010_JogosdeInverno/Calculo/CalculoInicial_Vancouver2010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rpvhoa0501\work\RRPVHOA0501\Work\Volumes\midia$\Grupo%20Vicente\BRF\2015\QUALY\00.%20MasterPlan\FLOW97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microsoft.com/office/2006/relationships/xlExternalLinkPath/xlPathMissing" Target="BP_Seguran&#231;a_2308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rpvhoa0501\work\Rrpvhoa0501\work\Fabi%20Manfredi\SADIA\2011\Propostas\RS%20Planeta%20Atl&#226;ntida%20-%202012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microsoft.com/office/2006/relationships/xlExternalLinkPath/xlPathMissing" Target="Ferramenta%20de%20Desdobramento%202002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rpvhoa0501\work\Rrpvhoa0501\work\Fabi%20Manfredi\JOHNSON\2011\SUNDOWN\Ver&#227;o\Cronogramas\antigos\Revista%20antigo%20SDW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rpvhoa0501\work\RRPVHOA0501\Work\DEMID\JDSUL\cro20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rpvhoa0501\work\RRPVHOA0501\Work\Documents%20and%20Settings\juliana.silvestrini\Configura&#231;&#245;es%20locais\Temporary%20Internet%20Files\Content.Outlook\Y5DOB4K4\Sadia\HOT%20POCKET\M&#234;s%20Base%20do%20patrocinio%20Canal%20Sony%20Spin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rpvhoa0501\work\Rrpvhoa0501\work\Avalia&#231;&#245;es%20Comerciais\TV%20Aberta\Automobilismo\F&#243;rmula%201\2011\Globo%20-%20Formula%201%20-%202011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rpvhoa0501\work\RRPVHOA0501\Work\FLOPR19C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posi&#231;&#227;o%20CV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rpvhoa0501\work\Nucleo2_08\c\WINDOWS\TEMP\MIRAS\MODELS\MODEL8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microsoft.com/office/2006/relationships/xlExternalLinkPath/xlPathMissing" Target="PondRJ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RPVHOA0501\Work\Merchandising_MRA\PROPOSTAS%20COMERCIAIS\2016\BRF\Sadia\Projeto_Peru%20de%20Natal\Or&#231;amento\Resumo%20Or&#231;amento_Sadia%20Peru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rederecord.com.br/sites/comercial/marketing/Planejamento/2012/Planos%20Diversos/ProjetoOlimpico_2014_2016%20e%20Pan_2015_NAO%20ENVIAR/Jogos%20Olimpicos_2014_2016/Calculo/Olimpiadas_2014_2015_2016/resumo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rpvhoa0501\work\Rrpvhoa0501\work\Documents%20and%20Settings\ehveroni\Configura&#231;&#245;es%20locais\Temporary%20Internet%20Files\OLK92\PT_MACr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rederecord.com.br/Documents%20and%20Settings/abaraldi/Desktop/Promo&#231;&#227;o%20Brasil%20Kirin%202013/Proposta%20Record%20sem%20Sucesso%20na%20certa%202013%20tab%20abril%20atualizado%20(Salvo%20automaticament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-01P"/>
      <sheetName val="TAB1_01P"/>
      <sheetName val="Asistencia Técnica"/>
      <sheetName val="Feriados"/>
      <sheetName val="LISTA"/>
      <sheetName val="PE1"/>
      <sheetName val="RS1"/>
      <sheetName val="SC1"/>
      <sheetName val="SP1"/>
      <sheetName val="BAU"/>
      <sheetName val="BH"/>
      <sheetName val="CAM"/>
      <sheetName val="CEE"/>
      <sheetName val="DF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CUR"/>
      <sheetName val="Sheet1"/>
      <sheetName val="Detalhado FB"/>
      <sheetName val="Asistencia_Técnica1"/>
      <sheetName val="Detalhado_FB1"/>
      <sheetName val="Asistencia_Técnica"/>
      <sheetName val="Detalhado_FB"/>
      <sheetName val="CAD"/>
      <sheetName val="PRINCIPAL"/>
      <sheetName val="Asistencia_Técnica2"/>
      <sheetName val="Detalhado_FB2"/>
      <sheetName val="Asistencia_Técnica3"/>
      <sheetName val="Detalhado_FB3"/>
      <sheetName val="Asistencia_Técnica4"/>
      <sheetName val="Detalhado_FB4"/>
      <sheetName val="Custo Variável"/>
      <sheetName val="Date 18"/>
      <sheetName val="ASSOCIATES"/>
      <sheetName val="Parts Performance - 4W"/>
      <sheetName val="BANCO DE DADOS"/>
      <sheetName val="SRP FH"/>
      <sheetName val="CBU STOCK"/>
      <sheetName val="CKD STOCK"/>
      <sheetName val="-"/>
      <sheetName val="Grafico"/>
      <sheetName val="GP Summary"/>
      <sheetName val="Ctas cbl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mot rev"/>
      <sheetName val="cpm"/>
      <sheetName val="SAINSBURY"/>
      <sheetName val="resumo e comprom"/>
      <sheetName val="crono geral"/>
      <sheetName val="util perm glo"/>
      <sheetName val="ptvJan"/>
      <sheetName val="ptv Fev"/>
      <sheetName val="rev"/>
      <sheetName val="jornal"/>
      <sheetName val="reco reco"/>
      <sheetName val="rk gln"/>
      <sheetName val="rk gnt"/>
      <sheetName val="rk spo2"/>
      <sheetName val="rk msw"/>
      <sheetName val="rk spo"/>
      <sheetName val="rk univ"/>
      <sheetName val="rk mega"/>
      <sheetName val="pen meios tgi"/>
      <sheetName val="simul rev"/>
      <sheetName val="bdi x cdi"/>
      <sheetName val="comp SP"/>
      <sheetName val="comp POA"/>
      <sheetName val="comp Rec"/>
      <sheetName val="rk canais ptv"/>
      <sheetName val="rk rev as abc 18-59"/>
      <sheetName val="Cópia de Plano da Marca 2011 - "/>
      <sheetName val="Pen M AS ABC 25+RJ1"/>
      <sheetName val="Cópia%20de%20Plano%20da%20Marca"/>
      <sheetName val="C%C3%B3pia%20de%20Plano%20da%20"/>
      <sheetName val=""/>
      <sheetName val="\Users\mac\Downloads\Cópia de P"/>
      <sheetName val="\Users\mac\Desktop\Cópia de Pla"/>
      <sheetName val="\Users\FMARCHI\Downloads\Cópia "/>
      <sheetName val="2. Resumo de Ativação"/>
      <sheetName val="mot_rev1"/>
      <sheetName val="resumo_e_comprom1"/>
      <sheetName val="crono_geral1"/>
      <sheetName val="util_perm_glo1"/>
      <sheetName val="ptv_Fev1"/>
      <sheetName val="reco_reco1"/>
      <sheetName val="rk_gln1"/>
      <sheetName val="rk_gnt1"/>
      <sheetName val="rk_spo21"/>
      <sheetName val="rk_msw1"/>
      <sheetName val="rk_spo1"/>
      <sheetName val="rk_univ1"/>
      <sheetName val="rk_mega1"/>
      <sheetName val="pen_meios_tgi1"/>
      <sheetName val="simul_rev1"/>
      <sheetName val="bdi_x_cdi1"/>
      <sheetName val="comp_SP1"/>
      <sheetName val="comp_POA1"/>
      <sheetName val="comp_Rec1"/>
      <sheetName val="rk_canais_ptv1"/>
      <sheetName val="rk_rev_as_abc_18-591"/>
      <sheetName val="Cópia_de_Plano_da_Marca_2011_-1"/>
      <sheetName val="Pen_M_AS_ABC_25+RJ11"/>
      <sheetName val="\Users\mac\Downloads\Cópia_de_1"/>
      <sheetName val="\Users\mac\Desktop\Cópia_de_Pl1"/>
      <sheetName val="\Users\FMARCHI\Downloads\Cópia1"/>
      <sheetName val="2__Resumo_de_Ativação1"/>
      <sheetName val="mot_rev"/>
      <sheetName val="resumo_e_comprom"/>
      <sheetName val="crono_geral"/>
      <sheetName val="util_perm_glo"/>
      <sheetName val="ptv_Fev"/>
      <sheetName val="reco_reco"/>
      <sheetName val="rk_gln"/>
      <sheetName val="rk_gnt"/>
      <sheetName val="rk_spo2"/>
      <sheetName val="rk_msw"/>
      <sheetName val="rk_spo"/>
      <sheetName val="rk_univ"/>
      <sheetName val="rk_mega"/>
      <sheetName val="pen_meios_tgi"/>
      <sheetName val="simul_rev"/>
      <sheetName val="bdi_x_cdi"/>
      <sheetName val="comp_SP"/>
      <sheetName val="comp_POA"/>
      <sheetName val="comp_Rec"/>
      <sheetName val="rk_canais_ptv"/>
      <sheetName val="rk_rev_as_abc_18-59"/>
      <sheetName val="Cópia_de_Plano_da_Marca_2011_-_"/>
      <sheetName val="Pen_M_AS_ABC_25+RJ1"/>
      <sheetName val="\Users\mac\Downloads\Cópia_de_P"/>
      <sheetName val="\Users\mac\Desktop\Cópia_de_Pla"/>
      <sheetName val="\Users\FMARCHI\Downloads\Cópia_"/>
      <sheetName val="2__Resumo_de_Ativação"/>
      <sheetName val="BANCAS"/>
      <sheetName val="Cópia_de_Plano_da_Marca_2011_-2"/>
      <sheetName val="mot_rev2"/>
      <sheetName val="resumo_e_comprom2"/>
      <sheetName val="crono_geral2"/>
      <sheetName val="util_perm_glo2"/>
      <sheetName val="ptv_Fev2"/>
      <sheetName val="reco_reco2"/>
      <sheetName val="rk_gln2"/>
      <sheetName val="rk_gnt2"/>
      <sheetName val="rk_spo22"/>
      <sheetName val="rk_msw2"/>
      <sheetName val="rk_spo3"/>
      <sheetName val="rk_univ2"/>
      <sheetName val="rk_mega2"/>
      <sheetName val="pen_meios_tgi2"/>
      <sheetName val="simul_rev2"/>
      <sheetName val="bdi_x_cdi2"/>
      <sheetName val="comp_SP2"/>
      <sheetName val="comp_POA2"/>
      <sheetName val="comp_Rec2"/>
      <sheetName val="rk_canais_ptv2"/>
      <sheetName val="rk_rev_as_abc_18-592"/>
      <sheetName val="Pen_M_AS_ABC_25+RJ12"/>
      <sheetName val="\Users\mac\Downloads\Cópia_de_2"/>
      <sheetName val="\Users\mac\Desktop\Cópia_de_Pl2"/>
      <sheetName val="\Users\FMARCHI\Downloads\Cópia2"/>
      <sheetName val="2__Resumo_de_Ativação2"/>
      <sheetName val="mot_rev3"/>
      <sheetName val="resumo_e_comprom3"/>
      <sheetName val="crono_geral3"/>
      <sheetName val="util_perm_glo3"/>
      <sheetName val="ptv_Fev3"/>
      <sheetName val="reco_reco3"/>
      <sheetName val="rk_gln3"/>
      <sheetName val="rk_gnt3"/>
      <sheetName val="rk_spo23"/>
      <sheetName val="rk_msw3"/>
      <sheetName val="rk_spo4"/>
      <sheetName val="rk_univ3"/>
      <sheetName val="rk_mega3"/>
      <sheetName val="pen_meios_tgi3"/>
      <sheetName val="simul_rev3"/>
      <sheetName val="bdi_x_cdi3"/>
      <sheetName val="comp_SP3"/>
      <sheetName val="comp_POA3"/>
      <sheetName val="comp_Rec3"/>
      <sheetName val="rk_canais_ptv3"/>
      <sheetName val="rk_rev_as_abc_18-593"/>
      <sheetName val="Cópia_de_Plano_da_Marca_2011_-3"/>
      <sheetName val="Pen_M_AS_ABC_25+RJ13"/>
      <sheetName val="\Users\mac\Downloads\Cópia_de_3"/>
      <sheetName val="\Users\mac\Desktop\Cópia_de_Pl3"/>
      <sheetName val="\Users\FMARCHI\Downloads\Cópia3"/>
      <sheetName val="2__Resumo_de_Ativação3"/>
      <sheetName val="mot_rev4"/>
      <sheetName val="resumo_e_comprom4"/>
      <sheetName val="crono_geral4"/>
      <sheetName val="util_perm_glo4"/>
      <sheetName val="ptv_Fev4"/>
      <sheetName val="reco_reco4"/>
      <sheetName val="rk_gln4"/>
      <sheetName val="rk_gnt4"/>
      <sheetName val="rk_spo24"/>
      <sheetName val="rk_msw4"/>
      <sheetName val="rk_spo5"/>
      <sheetName val="rk_univ4"/>
      <sheetName val="rk_mega4"/>
      <sheetName val="pen_meios_tgi4"/>
      <sheetName val="simul_rev4"/>
      <sheetName val="bdi_x_cdi4"/>
      <sheetName val="comp_SP4"/>
      <sheetName val="comp_POA4"/>
      <sheetName val="comp_Rec4"/>
      <sheetName val="rk_canais_ptv4"/>
      <sheetName val="rk_rev_as_abc_18-594"/>
      <sheetName val="Cópia_de_Plano_da_Marca_2011_-4"/>
      <sheetName val="Pen_M_AS_ABC_25+RJ14"/>
      <sheetName val="\Users\mac\Downloads\Cópia_de_4"/>
      <sheetName val="\Users\mac\Desktop\Cópia_de_Pl4"/>
      <sheetName val="\Users\FMARCHI\Downloads\Cópia4"/>
      <sheetName val="2__Resumo_de_Ativação4"/>
    </sheetNames>
    <definedNames>
      <definedName name="_p1"/>
      <definedName name="_xlbgnm.p1"/>
    </definedNames>
    <sheetDataSet>
      <sheetData sheetId="0" refreshError="1"/>
      <sheetData sheetId="1" refreshError="1"/>
      <sheetData sheetId="2">
        <row r="6">
          <cell r="E6">
            <v>114534539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rocinio nacional (2)"/>
      <sheetName val="cee-cur-rs1-sal-sc1"/>
      <sheetName val="bau-cam-moc-prp-rib"/>
      <sheetName val="san-sca-sjc-sjr-sor"/>
      <sheetName val="sp1-rj-df-bh-pe1"/>
      <sheetName val="Exibidoras (2)"/>
      <sheetName val="SP1"/>
      <sheetName val="BAU"/>
      <sheetName val="SJR"/>
      <sheetName val="SJC"/>
      <sheetName val="CAM"/>
      <sheetName val="SOR"/>
      <sheetName val="SAN"/>
      <sheetName val="SCA"/>
      <sheetName val="PRP"/>
      <sheetName val="RJ"/>
      <sheetName val="DF"/>
      <sheetName val="MOC"/>
      <sheetName val="BH"/>
      <sheetName val="PE1"/>
      <sheetName val="CEE"/>
      <sheetName val="CUR"/>
      <sheetName val="RS1"/>
      <sheetName val="RIB"/>
      <sheetName val="SAL"/>
      <sheetName val="SC1"/>
      <sheetName val="Meses"/>
      <sheetName val="Plan2"/>
      <sheetName val="Plan1"/>
      <sheetName val="Módulo2"/>
      <sheetName val="PT_MACro"/>
      <sheetName val="P&amp;L x ICMes"/>
      <sheetName val="Feriados"/>
      <sheetName val="Anual"/>
      <sheetName val="Tabelas"/>
      <sheetName val="BANCAS"/>
      <sheetName val="ANAREV"/>
      <sheetName val="Dados BS-04"/>
      <sheetName val="calendario"/>
      <sheetName val="PT_MACro.xls"/>
      <sheetName val="paramètres"/>
      <sheetName val="outdr"/>
      <sheetName val="GS_STD"/>
      <sheetName val="OP_STD"/>
      <sheetName val="recap"/>
      <sheetName val="\Documents and Settings\ehveron"/>
      <sheetName val="PARAMETRES"/>
      <sheetName val="MENU"/>
      <sheetName val="Pato"/>
      <sheetName val="Premissas"/>
      <sheetName val="2005"/>
      <sheetName val="rd"/>
      <sheetName val="Tvsa"/>
      <sheetName val="patrocinio_nacional_(2)"/>
      <sheetName val="Exibidoras_(2)"/>
      <sheetName val="Launch and Maintenance"/>
      <sheetName val="외주현황.wq1"/>
      <sheetName val="set76"/>
      <sheetName val="\\SPLFPR16\Dados\C\Documents an"/>
      <sheetName val="[PT_MACro.xls]_Users_edson_m_47"/>
      <sheetName val="CAD"/>
      <sheetName val="PRINCIPAL"/>
      <sheetName val="\Mantecorp\Institucional\Planos"/>
      <sheetName val="\X\Mantecorp\Institucional\Plan"/>
      <sheetName val="patrocinio_nacional_(2)1"/>
      <sheetName val="Exibidoras_(2)1"/>
      <sheetName val="Dados_BS-04"/>
      <sheetName val="P&amp;L_x_ICMes"/>
      <sheetName val="PT_MACro_xls"/>
      <sheetName val="\Documents_and_Settings\ehveron"/>
      <sheetName val="Launch_and_Maintenance"/>
      <sheetName val="외주현황_wq1"/>
      <sheetName val="\\SPLFPR16\Dados\C\Documents_an"/>
      <sheetName val="\Users\edson_melo\Library\Cache"/>
      <sheetName val="patrocinio_nacional_(2)2"/>
      <sheetName val="Exibidoras_(2)2"/>
      <sheetName val="Dados_BS-041"/>
      <sheetName val="P&amp;L_x_ICMes1"/>
      <sheetName val="PT_MACro_xls1"/>
      <sheetName val="\Documents_and_Settings\ehvero1"/>
      <sheetName val="Launch_and_Maintenance1"/>
      <sheetName val="외주현황_wq11"/>
      <sheetName val="\\SPLFPR16\Dados\C\Documents_a1"/>
      <sheetName val="\Users\edson_melo\Library\Cach1"/>
      <sheetName val="patrocinio_nacional_(2)3"/>
      <sheetName val="Exibidoras_(2)3"/>
      <sheetName val="Dados_BS-042"/>
      <sheetName val="P&amp;L_x_ICMes2"/>
      <sheetName val="PT_MACro_xls2"/>
      <sheetName val="\Documents_and_Settings\ehvero2"/>
      <sheetName val="Launch_and_Maintenance2"/>
      <sheetName val="외주현황_wq12"/>
      <sheetName val="\\SPLFPR16\Dados\C\Documents_a2"/>
      <sheetName val="\Users\edson_melo\Library\Cach2"/>
      <sheetName val="[PT_MACro.xls]_Users_edson_me_2"/>
      <sheetName val="[PT_MACro.xls]_Users_edson_m_41"/>
      <sheetName val="[PT_MACro.xls]_Users_edson_m_22"/>
      <sheetName val="plamarc"/>
      <sheetName val="outdoor-projetos"/>
      <sheetName val="Briefing"/>
      <sheetName val="RJ1"/>
      <sheetName val="REC"/>
      <sheetName val="FOR"/>
      <sheetName val="POA"/>
      <sheetName val="CWB"/>
      <sheetName val="FLO"/>
      <sheetName val="BEL"/>
      <sheetName val="MAN"/>
      <sheetName val="RK"/>
      <sheetName val="\\SR-NEO04\Midia\Burti\Plano\Do"/>
      <sheetName val="[PT_MACro.xls]_Users_edson_m_13"/>
      <sheetName val="[PT_MACro.xls]_Users_edson_me_6"/>
      <sheetName val="[PT_MACro.xls]_Users_edson_me_3"/>
      <sheetName val="[PT_MACro.xls]_Users_edson_me_4"/>
      <sheetName val="[PT_MACro.xls]_Users_edson_me_5"/>
      <sheetName val="[PT_MACro.xls]_Users_edson_me_9"/>
      <sheetName val="[PT_MACro.xls]_Users_edson_me_7"/>
      <sheetName val="[PT_MACro.xls]_Users_edson_me_8"/>
      <sheetName val="[PT_MACro.xls]_Users_edson_m_10"/>
      <sheetName val="[PT_MACro.xls]_Users_edson_m_11"/>
      <sheetName val="[PT_MACro.xls]_Users_edson_m_12"/>
      <sheetName val="[PT_MACro.xls]_Users_edson_m_14"/>
      <sheetName val="[PT_MACro.xls]_Users_edson_m_15"/>
      <sheetName val="[PT_MACro.xls]_Users_edson_m_20"/>
      <sheetName val="[PT_MACro.xls]_Users_edson_m_19"/>
      <sheetName val="[PT_MACro.xls]_Users_edson_m_18"/>
      <sheetName val="[PT_MACro.xls]_Users_edson_m_16"/>
      <sheetName val="[PT_MACro.xls]_Users_edson_m_17"/>
      <sheetName val="[PT_MACro.xls]_Users_edson_m_21"/>
      <sheetName val="[PT_MACro.xls]_Users_edson_m_23"/>
      <sheetName val="[PT_MACro.xls]_Users_edson_m_24"/>
      <sheetName val="[PT_MACro.xls]_Users_edson_m_25"/>
      <sheetName val="[PT_MACro.xls]_Users_edson_m_26"/>
      <sheetName val="[PT_MACro.xls]_Users_edson_m_37"/>
      <sheetName val="[PT_MACro.xls]_Users_edson_m_29"/>
      <sheetName val="[PT_MACro.xls]_Users_edson_m_27"/>
      <sheetName val="[PT_MACro.xls]_Users_edson_m_28"/>
      <sheetName val="[PT_MACro.xls]_Users_edson_m_31"/>
      <sheetName val="[PT_MACro.xls]_Users_edson_m_30"/>
      <sheetName val="[PT_MACro.xls]_Users_edson_m_34"/>
      <sheetName val="[PT_MACro.xls]_Users_edson_m_32"/>
      <sheetName val="[PT_MACro.xls]_Users_edson_m_33"/>
      <sheetName val="[PT_MACro.xls]_Users_edson_m_35"/>
      <sheetName val="[PT_MACro.xls]_Users_edson_m_36"/>
      <sheetName val="[PT_MACro.xls]_Users_edson_m_38"/>
      <sheetName val="[PT_MACro.xls]_Users_edson_m_40"/>
      <sheetName val="[PT_MACro.xls]_Users_edson_m_39"/>
      <sheetName val="[PT_MACro.xls]_Users_edson_m_42"/>
      <sheetName val="[PT_MACro.xls]_Users_edson_m_45"/>
      <sheetName val="[PT_MACro.xls]_Users_edson_m_44"/>
      <sheetName val="[PT_MACro.xls]_Users_edson_m_43"/>
      <sheetName val="[PT_MACro.xls]_Users_edson_m_46"/>
      <sheetName val="[PT_MACro.xls]\Users\edson.melo"/>
      <sheetName val="[PT_MACro.xls]_Users_edson_m_48"/>
      <sheetName val="[PT_MACro.xls]_Users_edson_m_49"/>
      <sheetName val="[PT_MACro.xls]_Users_edson_m_50"/>
      <sheetName val="[PT_MACro.xls]_Users_edson_m_51"/>
      <sheetName val="[PT_MACro.xls]_Users_edson_m_53"/>
      <sheetName val="[PT_MACro.xls]_Users_edson_m_52"/>
      <sheetName val="[PT_MACro.xls]_Users_edson_m_54"/>
      <sheetName val="[PT_MACro.xls]_Users_edson_m_55"/>
      <sheetName val="[PT_MACro.xls]_Users_edson_m_56"/>
      <sheetName val="[PT_MACro.xls]_Users_edson_m_57"/>
      <sheetName val="[PT_MACro.xls]_Users_edson_m_58"/>
      <sheetName val="[PT_MACro.xls]_Users_edson_m_60"/>
      <sheetName val="[PT_MACro.xls]_Users_edson_m_59"/>
      <sheetName val="CASCAO"/>
      <sheetName val="CRESCER"/>
      <sheetName val="CRIATIVA"/>
      <sheetName val="FAÇAFÁCIL"/>
      <sheetName val="GALILEU (GCIENCIA)"/>
      <sheetName val="MAGALI"/>
      <sheetName val="MARIECLAIRE"/>
      <sheetName val="MODAMOLDES"/>
      <sheetName val="QUERIDA"/>
      <sheetName val="ALM.CASCAO"/>
      <sheetName val="ALM.CEBOLINHA"/>
      <sheetName val="ALM.CHICOBENTO"/>
      <sheetName val="ALMANACAO FERIAS"/>
      <sheetName val="ALM.MONICA"/>
      <sheetName val="CEBOLINHA"/>
      <sheetName val="CHICOBENTO"/>
      <sheetName val="MONICA"/>
      <sheetName val="[PT_MACro.xls]_Users_edson_m_61"/>
      <sheetName val="[PT_MACro.xls]_Users_edson_m_63"/>
      <sheetName val="[PT_MACro.xls]_Users_edson_m_62"/>
      <sheetName val="plmm-r$"/>
      <sheetName val="patrocinio_nacional_(2)4"/>
      <sheetName val="Exibidoras_(2)4"/>
      <sheetName val="P&amp;L_x_ICMes3"/>
      <sheetName val="PT_MACro_xls3"/>
      <sheetName val="\Documents_and_Settings\ehvero3"/>
      <sheetName val="Dados_BS-043"/>
      <sheetName val="Launch_and_Maintenance3"/>
      <sheetName val="외주현황_wq13"/>
      <sheetName val="\\SPLFPR16\Dados\C\Documents_a3"/>
      <sheetName val="[PT_MACro_xls]_Users_edson_m_47"/>
      <sheetName val="[PT_MACro_xls]_Users_edson_me_2"/>
      <sheetName val="[PT_MACro_xls]_Users_edson_m_41"/>
      <sheetName val="[PT_MACro_xls]_Users_edson_m_22"/>
      <sheetName val="[PT_MACro_xls]_Users_edson_m_13"/>
      <sheetName val="[PT_MACro_xls]_Users_edson_me_6"/>
      <sheetName val="[PT_MACro_xls]_Users_edson_me_3"/>
      <sheetName val="[PT_MACro_xls]_Users_edson_me_4"/>
      <sheetName val="[PT_MACro_xls]_Users_edson_me_5"/>
      <sheetName val="[PT_MACro_xls]_Users_edson_me_9"/>
      <sheetName val="[PT_MACro_xls]_Users_edson_me_7"/>
      <sheetName val="[PT_MACro_xls]_Users_edson_me_8"/>
      <sheetName val="[PT_MACro_xls]_Users_edson_m_10"/>
      <sheetName val="[PT_MACro_xls]_Users_edson_m_11"/>
      <sheetName val="[PT_MACro_xls]_Users_edson_m_12"/>
      <sheetName val="[PT_MACro_xls]_Users_edson_m_14"/>
      <sheetName val="[PT_MACro_xls]_Users_edson_m_15"/>
      <sheetName val="[PT_MACro_xls]_Users_edson_m_20"/>
      <sheetName val="[PT_MACro_xls]_Users_edson_m_19"/>
      <sheetName val="[PT_MACro_xls]_Users_edson_m_18"/>
      <sheetName val="[PT_MACro_xls]_Users_edson_m_16"/>
      <sheetName val="[PT_MACro_xls]_Users_edson_m_17"/>
      <sheetName val="[PT_MACro_xls]_Users_edson_m_21"/>
      <sheetName val="[PT_MACro_xls]_Users_edson_m_23"/>
      <sheetName val="[PT_MACro_xls]_Users_edson_m_24"/>
      <sheetName val="[PT_MACro_xls]_Users_edson_m_25"/>
      <sheetName val="[PT_MACro_xls]_Users_edson_m_26"/>
      <sheetName val="[PT_MACro_xls]_Users_edson_m_37"/>
      <sheetName val="[PT_MACro_xls]_Users_edson_m_29"/>
      <sheetName val="[PT_MACro_xls]_Users_edson_m_27"/>
      <sheetName val="[PT_MACro_xls]_Users_edson_m_28"/>
      <sheetName val="[PT_MACro_xls]_Users_edson_m_31"/>
      <sheetName val="[PT_MACro_xls]_Users_edson_m_30"/>
      <sheetName val="[PT_MACro_xls]_Users_edson_m_34"/>
      <sheetName val="[PT_MACro_xls]_Users_edson_m_32"/>
      <sheetName val="[PT_MACro_xls]_Users_edson_m_33"/>
      <sheetName val="[PT_MACro_xls]_Users_edson_m_35"/>
      <sheetName val="[PT_MACro_xls]_Users_edson_m_36"/>
      <sheetName val="[PT_MACro_xls]_Users_edson_m_38"/>
      <sheetName val="[PT_MACro_xls]_Users_edson_m_40"/>
      <sheetName val="[PT_MACro_xls]_Users_edson_m_39"/>
      <sheetName val="[PT_MACro_xls]_Users_edson_m_42"/>
      <sheetName val="[PT_MACro_xls]_Users_edson_m_45"/>
      <sheetName val="[PT_MACro_xls]_Users_edson_m_44"/>
      <sheetName val="[PT_MACro_xls]_Users_edson_m_43"/>
      <sheetName val="[PT_MACro_xls]_Users_edson_m_46"/>
      <sheetName val="[PT_MACro_xls]\Users\edson_melo"/>
      <sheetName val="[PT_MACro_xls]_Users_edson_m_48"/>
      <sheetName val="[PT_MACro_xls]_Users_edson_m_49"/>
      <sheetName val="[PT_MACro_xls]_Users_edson_m_50"/>
      <sheetName val="[PT_MACro_xls]_Users_edson_m_51"/>
      <sheetName val="[PT_MACro_xls]_Users_edson_m_53"/>
      <sheetName val="[PT_MACro_xls]_Users_edson_m_52"/>
      <sheetName val="[PT_MACro_xls]_Users_edson_m_54"/>
      <sheetName val="[PT_MACro_xls]_Users_edson_m_55"/>
      <sheetName val="[PT_MACro_xls]_Users_edson_m_56"/>
      <sheetName val="[PT_MACro_xls]_Users_edson_m_57"/>
      <sheetName val="[PT_MACro_xls]_Users_edson_m_58"/>
      <sheetName val="[PT_MACro_xls]_Users_edson_m_60"/>
      <sheetName val="[PT_MACro_xls]_Users_edson_m_59"/>
      <sheetName val="GALILEU_(GCIENCIA)"/>
      <sheetName val="ALM_CASCAO"/>
      <sheetName val="ALM_CEBOLINHA"/>
      <sheetName val="ALM_CHICOBENTO"/>
      <sheetName val="ALMANACAO_FERIAS"/>
      <sheetName val="ALM_MONICA"/>
      <sheetName val="[PT_MACro_xls]_Users_edson_m_61"/>
      <sheetName val="[PT_MACro_xls]_Users_edson_m_63"/>
      <sheetName val="[PT_MACro_xls]_Users_edson_m_62"/>
      <sheetName val="patrocinio_nacional_(2)5"/>
      <sheetName val="Exibidoras_(2)5"/>
      <sheetName val="P&amp;L_x_ICMes4"/>
      <sheetName val="PT_MACro_xls4"/>
      <sheetName val="\Documents_and_Settings\ehvero4"/>
      <sheetName val="Dados_BS-044"/>
      <sheetName val="Launch_and_Maintenance4"/>
      <sheetName val="외주현황_wq14"/>
      <sheetName val="\\SPLFPR16\Dados\C\Documents_a4"/>
      <sheetName val="[PT_MACro_xls]_Users_edson_m_64"/>
      <sheetName val="[PT_MACro_xls]_Users_edson_me_1"/>
      <sheetName val="[PT_MACro_xls]_Users_edson_m_65"/>
      <sheetName val="[PT_MACro_xls]_Users_edson_m_66"/>
      <sheetName val="[PT_MACro_xls]_Users_edson_m_67"/>
      <sheetName val="[PT_MACro_xls]_Users_edson_me10"/>
      <sheetName val="[PT_MACro_xls]_Users_edson_me11"/>
      <sheetName val="[PT_MACro_xls]_Users_edson_me12"/>
      <sheetName val="[PT_MACro_xls]_Users_edson_me13"/>
      <sheetName val="[PT_MACro_xls]_Users_edson_me14"/>
      <sheetName val="[PT_MACro_xls]_Users_edson_me15"/>
      <sheetName val="[PT_MACro_xls]_Users_edson_me16"/>
      <sheetName val="[PT_MACro_xls]_Users_edson_m_68"/>
      <sheetName val="[PT_MACro_xls]_Users_edson_m_69"/>
      <sheetName val="[PT_MACro_xls]_Users_edson_m_70"/>
      <sheetName val="[PT_MACro_xls]_Users_edson_m_71"/>
      <sheetName val="[PT_MACro_xls]_Users_edson_m_72"/>
      <sheetName val="[PT_MACro_xls]_Users_edson_m_73"/>
      <sheetName val="[PT_MACro_xls]_Users_edson_m_74"/>
      <sheetName val="[PT_MACro_xls]_Users_edson_m_75"/>
      <sheetName val="[PT_MACro_xls]_Users_edson_m_76"/>
      <sheetName val="[PT_MACro_xls]_Users_edson_m_77"/>
      <sheetName val="[PT_MACro_xls]_Users_edson_m_78"/>
      <sheetName val="[PT_MACro_xls]_Users_edson_m_79"/>
      <sheetName val="[PT_MACro_xls]_Users_edson_m_80"/>
      <sheetName val="[PT_MACro_xls]_Users_edson_m_81"/>
      <sheetName val="[PT_MACro_xls]_Users_edson_m_82"/>
      <sheetName val="[PT_MACro_xls]_Users_edson_m_83"/>
      <sheetName val="[PT_MACro_xls]_Users_edson_m_84"/>
      <sheetName val="[PT_MACro_xls]_Users_edson_m_85"/>
      <sheetName val="[PT_MACro_xls]_Users_edson_m_86"/>
      <sheetName val="[PT_MACro_xls]_Users_edson_m_87"/>
      <sheetName val="[PT_MACro_xls]_Users_edson_m_88"/>
      <sheetName val="[PT_MACro_xls]_Users_edson_m_89"/>
      <sheetName val="[PT_MACro_xls]_Users_edson_m_90"/>
      <sheetName val="[PT_MACro_xls]_Users_edson_m_91"/>
      <sheetName val="[PT_MACro_xls]_Users_edson_m_92"/>
      <sheetName val="[PT_MACro_xls]_Users_edson_m_93"/>
      <sheetName val="[PT_MACro_xls]_Users_edson_m_94"/>
      <sheetName val="[PT_MACro_xls]_Users_edson_m_95"/>
      <sheetName val="[PT_MACro_xls]_Users_edson_m_96"/>
      <sheetName val="[PT_MACro_xls]_Users_edson_m_97"/>
      <sheetName val="[PT_MACro_xls]_Users_edson_m_98"/>
      <sheetName val="[PT_MACro_xls]_Users_edson_m_99"/>
      <sheetName val="[PT_MACro_xls]_Users_edson_m100"/>
      <sheetName val="[PT_MACro_xls]_Users_edson_m101"/>
      <sheetName val="[PT_MACro_xls]\Users\edson_mel1"/>
      <sheetName val="[PT_MACro_xls]_Users_edson_m102"/>
      <sheetName val="[PT_MACro_xls]_Users_edson_m103"/>
      <sheetName val="[PT_MACro_xls]_Users_edson_m104"/>
      <sheetName val="[PT_MACro_xls]_Users_edson_m105"/>
      <sheetName val="[PT_MACro_xls]_Users_edson_m106"/>
      <sheetName val="[PT_MACro_xls]_Users_edson_m107"/>
      <sheetName val="[PT_MACro_xls]_Users_edson_m108"/>
      <sheetName val="[PT_MACro_xls]_Users_edson_m109"/>
      <sheetName val="[PT_MACro_xls]_Users_edson_m110"/>
      <sheetName val="[PT_MACro_xls]_Users_edson_m111"/>
      <sheetName val="[PT_MACro_xls]_Users_edson_m112"/>
      <sheetName val="[PT_MACro_xls]_Users_edson_m113"/>
      <sheetName val="[PT_MACro_xls]_Users_edson_m114"/>
      <sheetName val="GALILEU_(GCIENCIA)1"/>
      <sheetName val="ALM_CASCAO1"/>
      <sheetName val="ALM_CEBOLINHA1"/>
      <sheetName val="ALM_CHICOBENTO1"/>
      <sheetName val="ALMANACAO_FERIAS1"/>
      <sheetName val="ALM_MONICA1"/>
      <sheetName val="[PT_MACro_xls]_Users_edson_m115"/>
      <sheetName val="[PT_MACro_xls]_Users_edson_m116"/>
      <sheetName val="[PT_MACro_xls]_Users_edson_m117"/>
      <sheetName val="patrocinio_nacional_(2)6"/>
      <sheetName val="Exibidoras_(2)6"/>
      <sheetName val="P&amp;L_x_ICMes5"/>
      <sheetName val="PT_MACro_xls5"/>
      <sheetName val="\Documents_and_Settings\ehvero5"/>
      <sheetName val="Dados_BS-045"/>
      <sheetName val="Launch_and_Maintenance5"/>
      <sheetName val="외주현황_wq15"/>
      <sheetName val="\\SPLFPR16\Dados\C\Documents_a5"/>
      <sheetName val="[PT_MACro_xls]_Users_edson_m118"/>
      <sheetName val="[PT_MACro_xls]_Users_edson_me17"/>
      <sheetName val="[PT_MACro_xls]_Users_edson_m119"/>
      <sheetName val="[PT_MACro_xls]_Users_edson_m120"/>
      <sheetName val="[PT_MACro_xls]_Users_edson_m121"/>
      <sheetName val="[PT_MACro_xls]_Users_edson_me18"/>
      <sheetName val="[PT_MACro_xls]_Users_edson_me19"/>
      <sheetName val="[PT_MACro_xls]_Users_edson_me20"/>
      <sheetName val="[PT_MACro_xls]_Users_edson_me21"/>
      <sheetName val="[PT_MACro_xls]_Users_edson_me22"/>
      <sheetName val="[PT_MACro_xls]_Users_edson_me23"/>
      <sheetName val="[PT_MACro_xls]_Users_edson_me24"/>
      <sheetName val="[PT_MACro_xls]_Users_edson_m122"/>
      <sheetName val="[PT_MACro_xls]_Users_edson_m123"/>
      <sheetName val="[PT_MACro_xls]_Users_edson_m124"/>
      <sheetName val="[PT_MACro_xls]_Users_edson_m125"/>
      <sheetName val="[PT_MACro_xls]_Users_edson_m126"/>
      <sheetName val="[PT_MACro_xls]_Users_edson_m127"/>
      <sheetName val="[PT_MACro_xls]_Users_edson_m128"/>
      <sheetName val="[PT_MACro_xls]_Users_edson_m129"/>
      <sheetName val="[PT_MACro_xls]_Users_edson_m130"/>
      <sheetName val="[PT_MACro_xls]_Users_edson_m131"/>
      <sheetName val="[PT_MACro_xls]_Users_edson_m132"/>
      <sheetName val="[PT_MACro_xls]_Users_edson_m133"/>
      <sheetName val="[PT_MACro_xls]_Users_edson_m134"/>
      <sheetName val="[PT_MACro_xls]_Users_edson_m135"/>
      <sheetName val="[PT_MACro_xls]_Users_edson_m136"/>
      <sheetName val="[PT_MACro_xls]_Users_edson_m137"/>
      <sheetName val="[PT_MACro_xls]_Users_edson_m138"/>
      <sheetName val="[PT_MACro_xls]_Users_edson_m139"/>
      <sheetName val="[PT_MACro_xls]_Users_edson_m140"/>
      <sheetName val="[PT_MACro_xls]_Users_edson_m141"/>
      <sheetName val="[PT_MACro_xls]_Users_edson_m142"/>
      <sheetName val="[PT_MACro_xls]_Users_edson_m143"/>
      <sheetName val="[PT_MACro_xls]_Users_edson_m144"/>
      <sheetName val="[PT_MACro_xls]_Users_edson_m145"/>
      <sheetName val="[PT_MACro_xls]_Users_edson_m146"/>
      <sheetName val="[PT_MACro_xls]_Users_edson_m147"/>
      <sheetName val="[PT_MACro_xls]_Users_edson_m148"/>
      <sheetName val="[PT_MACro_xls]_Users_edson_m149"/>
      <sheetName val="[PT_MACro_xls]_Users_edson_m150"/>
      <sheetName val="[PT_MACro_xls]_Users_edson_m151"/>
      <sheetName val="[PT_MACro_xls]_Users_edson_m152"/>
      <sheetName val="[PT_MACro_xls]_Users_edson_m153"/>
      <sheetName val="[PT_MACro_xls]_Users_edson_m154"/>
      <sheetName val="[PT_MACro_xls]_Users_edson_m155"/>
      <sheetName val="[PT_MACro_xls]\Users\edson_mel2"/>
      <sheetName val="[PT_MACro_xls]_Users_edson_m156"/>
      <sheetName val="[PT_MACro_xls]_Users_edson_m157"/>
      <sheetName val="[PT_MACro_xls]_Users_edson_m158"/>
      <sheetName val="[PT_MACro_xls]_Users_edson_m159"/>
      <sheetName val="[PT_MACro_xls]_Users_edson_m160"/>
      <sheetName val="[PT_MACro_xls]_Users_edson_m161"/>
      <sheetName val="[PT_MACro_xls]_Users_edson_m162"/>
      <sheetName val="[PT_MACro_xls]_Users_edson_m163"/>
      <sheetName val="[PT_MACro_xls]_Users_edson_m164"/>
      <sheetName val="[PT_MACro_xls]_Users_edson_m165"/>
      <sheetName val="[PT_MACro_xls]_Users_edson_m166"/>
      <sheetName val="[PT_MACro_xls]_Users_edson_m167"/>
      <sheetName val="[PT_MACro_xls]_Users_edson_m168"/>
      <sheetName val="GALILEU_(GCIENCIA)2"/>
      <sheetName val="ALM_CASCAO2"/>
      <sheetName val="ALM_CEBOLINHA2"/>
      <sheetName val="ALM_CHICOBENTO2"/>
      <sheetName val="ALMANACAO_FERIAS2"/>
      <sheetName val="ALM_MONICA2"/>
      <sheetName val="[PT_MACro_xls]_Users_edson_m169"/>
      <sheetName val="[PT_MACro_xls]_Users_edson_m170"/>
      <sheetName val="[PT_MACro_xls]_Users_edson_m171"/>
      <sheetName val="patrocinio_nacional_(2)7"/>
      <sheetName val="Exibidoras_(2)7"/>
      <sheetName val="P&amp;L_x_ICMes6"/>
      <sheetName val="PT_MACro_xls6"/>
      <sheetName val="\Documents_and_Settings\ehvero6"/>
      <sheetName val="Dados_BS-046"/>
      <sheetName val="Launch_and_Maintenance6"/>
      <sheetName val="외주현황_wq16"/>
      <sheetName val="\\SPLFPR16\Dados\C\Documents_a6"/>
      <sheetName val="[PT_MACro_xls]_Users_edson_m172"/>
      <sheetName val="[PT_MACro_xls]_Users_edson_me25"/>
      <sheetName val="[PT_MACro_xls]_Users_edson_m173"/>
      <sheetName val="[PT_MACro_xls]_Users_edson_m174"/>
      <sheetName val="[PT_MACro_xls]_Users_edson_m175"/>
      <sheetName val="[PT_MACro_xls]_Users_edson_me26"/>
      <sheetName val="[PT_MACro_xls]_Users_edson_me27"/>
      <sheetName val="[PT_MACro_xls]_Users_edson_me28"/>
      <sheetName val="[PT_MACro_xls]_Users_edson_me29"/>
      <sheetName val="[PT_MACro_xls]_Users_edson_me30"/>
      <sheetName val="[PT_MACro_xls]_Users_edson_me31"/>
      <sheetName val="[PT_MACro_xls]_Users_edson_me32"/>
      <sheetName val="[PT_MACro_xls]_Users_edson_m176"/>
      <sheetName val="[PT_MACro_xls]_Users_edson_m177"/>
      <sheetName val="[PT_MACro_xls]_Users_edson_m178"/>
      <sheetName val="[PT_MACro_xls]_Users_edson_m179"/>
      <sheetName val="[PT_MACro_xls]_Users_edson_m180"/>
      <sheetName val="[PT_MACro_xls]_Users_edson_m181"/>
      <sheetName val="[PT_MACro_xls]_Users_edson_m182"/>
      <sheetName val="[PT_MACro_xls]_Users_edson_m183"/>
      <sheetName val="[PT_MACro_xls]_Users_edson_m184"/>
      <sheetName val="[PT_MACro_xls]_Users_edson_m185"/>
      <sheetName val="[PT_MACro_xls]_Users_edson_m186"/>
      <sheetName val="[PT_MACro_xls]_Users_edson_m187"/>
      <sheetName val="[PT_MACro_xls]_Users_edson_m188"/>
      <sheetName val="[PT_MACro_xls]_Users_edson_m189"/>
      <sheetName val="[PT_MACro_xls]_Users_edson_m190"/>
      <sheetName val="[PT_MACro_xls]_Users_edson_m191"/>
      <sheetName val="[PT_MACro_xls]_Users_edson_m192"/>
      <sheetName val="[PT_MACro_xls]_Users_edson_m193"/>
      <sheetName val="[PT_MACro_xls]_Users_edson_m194"/>
      <sheetName val="[PT_MACro_xls]_Users_edson_m195"/>
      <sheetName val="[PT_MACro_xls]_Users_edson_m196"/>
      <sheetName val="[PT_MACro_xls]_Users_edson_m197"/>
      <sheetName val="[PT_MACro_xls]_Users_edson_m198"/>
      <sheetName val="[PT_MACro_xls]_Users_edson_m199"/>
      <sheetName val="[PT_MACro_xls]_Users_edson_m200"/>
      <sheetName val="[PT_MACro_xls]_Users_edson_m201"/>
      <sheetName val="[PT_MACro_xls]_Users_edson_m202"/>
      <sheetName val="[PT_MACro_xls]_Users_edson_m203"/>
      <sheetName val="[PT_MACro_xls]_Users_edson_m204"/>
      <sheetName val="[PT_MACro_xls]_Users_edson_m205"/>
      <sheetName val="[PT_MACro_xls]_Users_edson_m206"/>
      <sheetName val="[PT_MACro_xls]_Users_edson_m207"/>
      <sheetName val="[PT_MACro_xls]_Users_edson_m208"/>
      <sheetName val="[PT_MACro_xls]_Users_edson_m209"/>
      <sheetName val="[PT_MACro_xls]\Users\edson_mel3"/>
      <sheetName val="[PT_MACro_xls]_Users_edson_m210"/>
      <sheetName val="[PT_MACro_xls]_Users_edson_m211"/>
      <sheetName val="[PT_MACro_xls]_Users_edson_m212"/>
      <sheetName val="[PT_MACro_xls]_Users_edson_m213"/>
      <sheetName val="[PT_MACro_xls]_Users_edson_m214"/>
      <sheetName val="[PT_MACro_xls]_Users_edson_m215"/>
      <sheetName val="[PT_MACro_xls]_Users_edson_m216"/>
      <sheetName val="[PT_MACro_xls]_Users_edson_m217"/>
      <sheetName val="[PT_MACro_xls]_Users_edson_m218"/>
      <sheetName val="[PT_MACro_xls]_Users_edson_m219"/>
      <sheetName val="[PT_MACro_xls]_Users_edson_m220"/>
      <sheetName val="[PT_MACro_xls]_Users_edson_m221"/>
      <sheetName val="[PT_MACro_xls]_Users_edson_m222"/>
      <sheetName val="GALILEU_(GCIENCIA)3"/>
      <sheetName val="ALM_CASCAO3"/>
      <sheetName val="ALM_CEBOLINHA3"/>
      <sheetName val="ALM_CHICOBENTO3"/>
      <sheetName val="ALMANACAO_FERIAS3"/>
      <sheetName val="ALM_MONICA3"/>
      <sheetName val="[PT_MACro_xls]_Users_edson_m223"/>
      <sheetName val="[PT_MACro_xls]_Users_edson_m224"/>
      <sheetName val="[PT_MACro_xls]_Users_edson_m225"/>
      <sheetName val="[PT_MACro.xls]_Users_edson_m_64"/>
      <sheetName val="[PT_MACro.xls]_Users_edson_m_65"/>
      <sheetName val="[PT_MACro.xls]_Users_edson_m_68"/>
      <sheetName val="[PT_MACro.xls]_Users_edson_m_66"/>
      <sheetName val="[PT_MACro.xls]_Users_edson_m_67"/>
      <sheetName val="[PT_MACro.xls]_Users_edson_m_74"/>
      <sheetName val="[PT_MACro.xls]_Users_edson_m_72"/>
      <sheetName val="[PT_MACro.xls]_Users_edson_m_69"/>
      <sheetName val="[PT_MACro.xls]_Users_edson_m_70"/>
      <sheetName val="[PT_MACro.xls]_Users_edson_m_71"/>
      <sheetName val="[PT_MACro.xls]_Users_edson_m_73"/>
      <sheetName val="[PT_MACro.xls]_Users_edson_m_75"/>
      <sheetName val="[PT_MACro.xls]_Users_edson_m_76"/>
      <sheetName val="[PT_MACro.xls]_Users_edson_m_77"/>
      <sheetName val="[PT_MACro.xls]_Users_edson_m_78"/>
      <sheetName val="[PT_MACro.xls]_Users_edson_m_80"/>
      <sheetName val="[PT_MACro.xls]_Users_edson_m_79"/>
      <sheetName val="[PT_MACro.xls]_Users_edson_m_81"/>
      <sheetName val="[PT_MACro.xls]_Users_edson_m_83"/>
      <sheetName val="[PT_MACro.xls]_Users_edson_m_82"/>
      <sheetName val="[PT_MACro.xls]_Users_edson_m_84"/>
      <sheetName val="[PT_MACro.xls]_Users_edson_m_85"/>
      <sheetName val="[PT_MACro.xls]_Users_edson_m_86"/>
      <sheetName val="_Mantecorp_Institucional_Planos"/>
      <sheetName val="__SPLFPR16_Dados_C_Documents an"/>
      <sheetName val="[PT_MACro.xls]_Users_edson_m_88"/>
      <sheetName val="[PT_MACro.xls]_Users_edson_m_87"/>
      <sheetName val="[PT_MACro.xls]_Users_edson_m_89"/>
      <sheetName val="[PT_MACro.xls]_Users_edson_m_90"/>
      <sheetName val="[PT_MACro.xls]_Users_edson_m_91"/>
      <sheetName val="[PT_MACro.xls]_Users_edson_m_93"/>
      <sheetName val="[PT_MACro.xls]_Users_edson_m_92"/>
      <sheetName val="[PT_MACro.xls]_Users_edson_m_94"/>
      <sheetName val="[PT_MACro.xls]_Users_edson_m_95"/>
      <sheetName val="[PT_MACro.xls]_Users_edson_m_96"/>
      <sheetName val="[PT_MACro.xls]_Users_edson__101"/>
      <sheetName val="[PT_MACro.xls]_Users_edson_m_97"/>
      <sheetName val="[PT_MACro.xls]_Users_edson_m_98"/>
      <sheetName val="[PT_MACro.xls]_Users_edson_m_99"/>
      <sheetName val="[PT_MACro.xls]_Users_edson__100"/>
      <sheetName val="[PT_MACro.xls]_Users_edson__102"/>
      <sheetName val="\Users\edson.melo"/>
      <sheetName val="_Users_edson_me_2"/>
      <sheetName val="_Users_edson_me_3"/>
      <sheetName val="_Users_edson_me_4"/>
      <sheetName val="_Users_edson_me_5"/>
      <sheetName val="_Users_edson_me_7"/>
      <sheetName val="_Users_edson_me_6"/>
      <sheetName val="_Users_edson_me_8"/>
      <sheetName val="_Users_edson_m_18"/>
      <sheetName val="_Users_edson_me_9"/>
      <sheetName val="_Users_edson_m_10"/>
      <sheetName val="_Users_edson_m_11"/>
      <sheetName val="_Users_edson_m_12"/>
      <sheetName val="_Users_edson_m_13"/>
      <sheetName val="_Users_edson_m_14"/>
      <sheetName val="_Users_edson_m_17"/>
      <sheetName val="_Users_edson_m_16"/>
      <sheetName val="_Users_edson_m_15"/>
      <sheetName val="[PT_MACro.xls]_Users_edson__107"/>
      <sheetName val="[PT_MACro.xls]_Users_edson__103"/>
      <sheetName val="[PT_MACro.xls]_Users_edson__104"/>
      <sheetName val="[PT_MACro.xls]_Users_edson__105"/>
      <sheetName val="[PT_MACro.xls]_Users_edson__106"/>
      <sheetName val="[PT_MACro.xls]_Users_edson__108"/>
      <sheetName val="TABELA DE PREÇOS"/>
      <sheetName val="Mengenabgleich"/>
      <sheetName val="[PT_MACro.xls]_Users_edson__109"/>
      <sheetName val="__SPLFPR16_Dados_C_Documents_a1"/>
      <sheetName val="[PT_MACro_xls]_Users_edson__109"/>
      <sheetName val="[PT_MACro_xls]_Users_edson__110"/>
      <sheetName val="\Users\edson_melo1"/>
      <sheetName val="[PT_MACro_xls]_Users_edson__111"/>
      <sheetName val="[PT_MACro_xls]_Users_edson__112"/>
      <sheetName val="[PT_MACro_xls]_Users_edson__113"/>
      <sheetName val="[PT_MACro_xls]_Users_edson__114"/>
      <sheetName val="[PT_MACro_xls]_Users_edson__115"/>
      <sheetName val="[PT_MACro_xls]_Users_edson__116"/>
      <sheetName val="[PT_MACro_xls]_Users_edson__117"/>
      <sheetName val="TABELA_DE_PREÇOS1"/>
      <sheetName val="[PT_MACro_xls]_Users_edson__118"/>
      <sheetName val="__SPLFPR16_Dados_C_Documents_an"/>
      <sheetName val="[PT_MACro_xls]_Users_edson__101"/>
      <sheetName val="[PT_MACro_xls]_Users_edson__100"/>
      <sheetName val="\Users\edson_melo"/>
      <sheetName val="[PT_MACro_xls]_Users_edson__102"/>
      <sheetName val="[PT_MACro_xls]_Users_edson__103"/>
      <sheetName val="[PT_MACro_xls]_Users_edson__104"/>
      <sheetName val="[PT_MACro_xls]_Users_edson__107"/>
      <sheetName val="[PT_MACro_xls]_Users_edson__105"/>
      <sheetName val="[PT_MACro_xls]_Users_edson__106"/>
      <sheetName val="[PT_MACro_xls]_Users_edson__108"/>
      <sheetName val="TABELA_DE_PREÇOS"/>
      <sheetName val="[PT_MACro.xls]_Users_edson__110"/>
      <sheetName val="[PT_MACro.xls]_Users_edson__111"/>
      <sheetName val="[PT_MACro_xls]_Users_edson__119"/>
      <sheetName val="[PT_MACro.xls]_Users_edson__112"/>
      <sheetName val="[PT_MACro.xls]_Users_edson__114"/>
      <sheetName val="[PT_MACro.xls]_Users_edson__113"/>
      <sheetName val="[PT_MACro.xls]_Users_edson__115"/>
      <sheetName val="patrocinio_nacional_(2)8"/>
      <sheetName val="Exibidoras_(2)8"/>
      <sheetName val="P&amp;L_x_ICMes7"/>
      <sheetName val="PT_MACro_xls7"/>
      <sheetName val="\Documents_and_Settings\ehvero7"/>
      <sheetName val="Dados_BS-047"/>
      <sheetName val="Launch_and_Maintenance7"/>
      <sheetName val="외주현황_wq17"/>
      <sheetName val="\\SPLFPR16\Dados\C\Documents_a7"/>
      <sheetName val="[PT_MACro_xls]_Users_edson_m226"/>
      <sheetName val="[PT_MACro_xls]_Users_edson_me33"/>
      <sheetName val="[PT_MACro_xls]_Users_edson_m227"/>
      <sheetName val="[PT_MACro_xls]_Users_edson_m228"/>
      <sheetName val="[PT_MACro_xls]_Users_edson_m229"/>
      <sheetName val="[PT_MACro_xls]_Users_edson_me34"/>
      <sheetName val="[PT_MACro_xls]_Users_edson_me35"/>
      <sheetName val="[PT_MACro_xls]_Users_edson_me36"/>
      <sheetName val="[PT_MACro_xls]_Users_edson_me37"/>
      <sheetName val="[PT_MACro_xls]_Users_edson_me38"/>
      <sheetName val="[PT_MACro_xls]_Users_edson_me39"/>
      <sheetName val="[PT_MACro_xls]_Users_edson_me40"/>
      <sheetName val="[PT_MACro_xls]_Users_edson_m230"/>
      <sheetName val="[PT_MACro_xls]_Users_edson_m231"/>
      <sheetName val="[PT_MACro_xls]_Users_edson_m232"/>
      <sheetName val="[PT_MACro_xls]_Users_edson_m233"/>
      <sheetName val="[PT_MACro_xls]_Users_edson_m234"/>
      <sheetName val="[PT_MACro_xls]_Users_edson_m235"/>
      <sheetName val="[PT_MACro_xls]_Users_edson_m236"/>
      <sheetName val="[PT_MACro_xls]_Users_edson_m237"/>
      <sheetName val="[PT_MACro_xls]_Users_edson_m238"/>
      <sheetName val="[PT_MACro_xls]_Users_edson_m239"/>
      <sheetName val="[PT_MACro_xls]_Users_edson_m240"/>
      <sheetName val="[PT_MACro_xls]_Users_edson_m241"/>
      <sheetName val="[PT_MACro_xls]_Users_edson_m242"/>
      <sheetName val="[PT_MACro_xls]_Users_edson_m243"/>
      <sheetName val="[PT_MACro_xls]_Users_edson_m244"/>
      <sheetName val="[PT_MACro_xls]_Users_edson_m245"/>
      <sheetName val="[PT_MACro_xls]_Users_edson_m246"/>
      <sheetName val="[PT_MACro_xls]_Users_edson_m247"/>
      <sheetName val="[PT_MACro_xls]_Users_edson_m248"/>
      <sheetName val="[PT_MACro_xls]_Users_edson_m249"/>
      <sheetName val="[PT_MACro_xls]_Users_edson_m250"/>
      <sheetName val="[PT_MACro_xls]_Users_edson_m251"/>
      <sheetName val="[PT_MACro_xls]_Users_edson_m252"/>
      <sheetName val="[PT_MACro_xls]_Users_edson_m253"/>
      <sheetName val="[PT_MACro_xls]_Users_edson_m254"/>
      <sheetName val="[PT_MACro_xls]_Users_edson_m255"/>
      <sheetName val="[PT_MACro_xls]_Users_edson_m256"/>
      <sheetName val="[PT_MACro_xls]_Users_edson_m257"/>
      <sheetName val="[PT_MACro_xls]_Users_edson_m258"/>
      <sheetName val="[PT_MACro_xls]_Users_edson_m259"/>
      <sheetName val="[PT_MACro_xls]_Users_edson_m260"/>
      <sheetName val="[PT_MACro_xls]_Users_edson_m261"/>
      <sheetName val="[PT_MACro_xls]_Users_edson_m262"/>
      <sheetName val="[PT_MACro_xls]_Users_edson_m263"/>
      <sheetName val="[PT_MACro_xls]\Users\edson_mel4"/>
      <sheetName val="[PT_MACro_xls]_Users_edson_m264"/>
      <sheetName val="[PT_MACro_xls]_Users_edson_m265"/>
      <sheetName val="[PT_MACro_xls]_Users_edson_m266"/>
      <sheetName val="[PT_MACro_xls]_Users_edson_m267"/>
      <sheetName val="[PT_MACro_xls]_Users_edson_m268"/>
      <sheetName val="[PT_MACro_xls]_Users_edson_m269"/>
      <sheetName val="[PT_MACro_xls]_Users_edson_m270"/>
      <sheetName val="[PT_MACro_xls]_Users_edson_m271"/>
      <sheetName val="[PT_MACro_xls]_Users_edson_m272"/>
      <sheetName val="[PT_MACro_xls]_Users_edson_m273"/>
      <sheetName val="[PT_MACro_xls]_Users_edson_m274"/>
      <sheetName val="[PT_MACro_xls]_Users_edson_m275"/>
      <sheetName val="[PT_MACro_xls]_Users_edson_m276"/>
      <sheetName val="GALILEU_(GCIENCIA)4"/>
      <sheetName val="ALM_CASCAO4"/>
      <sheetName val="ALM_CEBOLINHA4"/>
      <sheetName val="ALM_CHICOBENTO4"/>
      <sheetName val="ALMANACAO_FERIAS4"/>
      <sheetName val="ALM_MONICA4"/>
      <sheetName val="[PT_MACro_xls]_Users_edson_m277"/>
      <sheetName val="[PT_MACro_xls]_Users_edson_m278"/>
      <sheetName val="[PT_MACro_xls]_Users_edson_m279"/>
      <sheetName val="[PT_MACro_xls]_Users_edson_m280"/>
      <sheetName val="[PT_MACro_xls]_Users_edson_m281"/>
      <sheetName val="[PT_MACro_xls]_Users_edson_m282"/>
      <sheetName val="[PT_MACro_xls]_Users_edson_m283"/>
      <sheetName val="[PT_MACro_xls]_Users_edson_m284"/>
      <sheetName val="[PT_MACro_xls]_Users_edson_m285"/>
      <sheetName val="[PT_MACro_xls]_Users_edson_m286"/>
      <sheetName val="[PT_MACro_xls]_Users_edson_m287"/>
      <sheetName val="[PT_MACro_xls]_Users_edson_m288"/>
      <sheetName val="[PT_MACro_xls]_Users_edson_m289"/>
      <sheetName val="[PT_MACro_xls]_Users_edson_m290"/>
      <sheetName val="[PT_MACro_xls]_Users_edson_m291"/>
      <sheetName val="[PT_MACro_xls]_Users_edson_m292"/>
      <sheetName val="[PT_MACro_xls]_Users_edson_m293"/>
      <sheetName val="[PT_MACro_xls]_Users_edson_m294"/>
      <sheetName val="[PT_MACro_xls]_Users_edson_m295"/>
      <sheetName val="[PT_MACro_xls]_Users_edson_m296"/>
      <sheetName val="[PT_MACro_xls]_Users_edson_m297"/>
      <sheetName val="[PT_MACro_xls]_Users_edson_m298"/>
      <sheetName val="[PT_MACro_xls]_Users_edson_m299"/>
      <sheetName val="[PT_MACro_xls]_Users_edson_m300"/>
      <sheetName val="[PT_MACro_xls]_Users_edson_m301"/>
      <sheetName val="[PT_MACro_xls]_Users_edson_m302"/>
      <sheetName val="__SPLFPR16_Dados_C_Documents_a2"/>
      <sheetName val="[PT_MACro_xls]_Users_edson_m303"/>
      <sheetName val="[PT_MACro_xls]_Users_edson_m304"/>
      <sheetName val="[PT_MACro_xls]_Users_edson_m305"/>
      <sheetName val="[PT_MACro_xls]_Users_edson_m306"/>
      <sheetName val="[PT_MACro_xls]_Users_edson_m307"/>
      <sheetName val="[PT_MACro_xls]_Users_edson_m308"/>
      <sheetName val="[PT_MACro_xls]_Users_edson_m309"/>
      <sheetName val="[PT_MACro_xls]_Users_edson_m310"/>
      <sheetName val="[PT_MACro_xls]_Users_edson_m311"/>
      <sheetName val="[PT_MACro_xls]_Users_edson_m312"/>
      <sheetName val="[PT_MACro_xls]_Users_edson__120"/>
      <sheetName val="[PT_MACro_xls]_Users_edson_m313"/>
      <sheetName val="[PT_MACro_xls]_Users_edson_m314"/>
      <sheetName val="[PT_MACro_xls]_Users_edson_m315"/>
      <sheetName val="[PT_MACro_xls]_Users_edson__121"/>
      <sheetName val="[PT_MACro_xls]_Users_edson__122"/>
      <sheetName val="\Users\edson_melo2"/>
      <sheetName val="[PT_MACro_xls]_Users_edson__123"/>
      <sheetName val="[PT_MACro_xls]_Users_edson__124"/>
      <sheetName val="[PT_MACro_xls]_Users_edson__125"/>
      <sheetName val="[PT_MACro_xls]_Users_edson__126"/>
      <sheetName val="[PT_MACro_xls]_Users_edson__127"/>
      <sheetName val="[PT_MACro_xls]_Users_edson__128"/>
      <sheetName val="TABELA_DE_PREÇOS2"/>
      <sheetName val="[PT_MACro_xls]_Users_edson__129"/>
      <sheetName val="[PT_MACro_xls]_Users_edson__130"/>
      <sheetName val="[PT_MACro_xls]_Users_edson__131"/>
      <sheetName val="[PT_MACro_xls]_Users_edson__132"/>
      <sheetName val="[PT_MACro_xls]_Users_edson__133"/>
      <sheetName val="[PT_MACro_xls]_Users_edson__134"/>
      <sheetName val="[PT_MACro_xls]_Users_edson__135"/>
      <sheetName val="[PT_MACro_xls]_Users_edson_m316"/>
      <sheetName val="[PT_MACro_xls]_Users_edson_m317"/>
      <sheetName val="[PT_MACro_xls]_Users_edson_m318"/>
      <sheetName val="[PT_MACro_xls]_Users_edson_m319"/>
      <sheetName val="[PT_MACro_xls]_Users_edson_m320"/>
      <sheetName val="[PT_MACro_xls]_Users_edson_m321"/>
      <sheetName val="[PT_MACro_xls]_Users_edson_m322"/>
      <sheetName val="[PT_MACro_xls]_Users_edson_m323"/>
      <sheetName val="[PT_MACro_xls]_Users_edson_m324"/>
      <sheetName val="[PT_MACro_xls]_Users_edson_m325"/>
      <sheetName val="[PT_MACro_xls]_Users_edson_m326"/>
      <sheetName val="[PT_MACro_xls]_Users_edson_m327"/>
      <sheetName val="[PT_MACro_xls]_Users_edson_m328"/>
      <sheetName val="[PT_MACro_xls]_Users_edson_m329"/>
      <sheetName val="[PT_MACro_xls]_Users_edson_m330"/>
      <sheetName val="[PT_MACro_xls]_Users_edson_m331"/>
      <sheetName val="[PT_MACro_xls]_Users_edson_m332"/>
      <sheetName val="[PT_MACro_xls]_Users_edson_m333"/>
      <sheetName val="[PT_MACro_xls]_Users_edson_m334"/>
      <sheetName val="[PT_MACro_xls]_Users_edson_m335"/>
      <sheetName val="[PT_MACro_xls]_Users_edson_m336"/>
      <sheetName val="[PT_MACro_xls]_Users_edson_m337"/>
      <sheetName val="[PT_MACro_xls]_Users_edson_m338"/>
      <sheetName val="[PT_MACro_xls]_Users_edson_m339"/>
      <sheetName val="[PT_MACro_xls]_Users_edson_m340"/>
      <sheetName val="[PT_MACro_xls]_Users_edson_m341"/>
      <sheetName val="[PT_MACro_xls]_Users_edson_m342"/>
      <sheetName val="[PT_MACro_xls]_Users_edson_m343"/>
      <sheetName val="[PT_MACro_xls]_Users_edson_m344"/>
      <sheetName val="[PT_MACro_xls]_Users_edson_m345"/>
      <sheetName val="[PT_MACro_xls]_Users_edson_m346"/>
      <sheetName val="[PT_MACro_xls]_Users_edson_m347"/>
      <sheetName val="[PT_MACro_xls]_Users_edson_m348"/>
      <sheetName val="[PT_MACro_xls]_Users_edson_m349"/>
      <sheetName val="[PT_MACro_xls]_Users_edson_m350"/>
      <sheetName val="[PT_MACro_xls]_Users_edson_m351"/>
      <sheetName val="[PT_MACro_xls]_Users_edson_m352"/>
      <sheetName val="[PT_MACro_xls]_Users_edson_m353"/>
      <sheetName val="[PT_MACro_xls]_Users_edson_m354"/>
      <sheetName val="[PT_MACro_xls]_Users_edson_m355"/>
      <sheetName val="[PT_MACro_xls]_Users_edson_m356"/>
      <sheetName val="__SPLFPR16_Dados_C_Documents_a3"/>
      <sheetName val="[PT_MACro_xls]_Users_edson_m357"/>
      <sheetName val="[PT_MACro_xls]_Users_edson_m358"/>
      <sheetName val="[PT_MACro_xls]_Users_edson_m359"/>
      <sheetName val="[PT_MACro_xls]_Users_edson_m360"/>
      <sheetName val="[PT_MACro_xls]_Users_edson_m361"/>
      <sheetName val="[PT_MACro_xls]_Users_edson_m362"/>
      <sheetName val="[PT_MACro_xls]_Users_edson_m363"/>
      <sheetName val="[PT_MACro_xls]_Users_edson_m364"/>
      <sheetName val="[PT_MACro_xls]_Users_edson_m365"/>
      <sheetName val="[PT_MACro_xls]_Users_edson_m366"/>
      <sheetName val="[PT_MACro_xls]_Users_edson_m367"/>
      <sheetName val="[PT_MACro_xls]_Users_edson_m368"/>
      <sheetName val="[PT_MACro_xls]_Users_edson_m369"/>
      <sheetName val="\Users\edson_melo3"/>
      <sheetName val="[PT_MACro_xls]_Users_edson__136"/>
      <sheetName val="[PT_MACro_xls]_Users_edson__137"/>
      <sheetName val="[PT_MACro_xls]_Users_edson__138"/>
      <sheetName val="[PT_MACro_xls]_Users_edson__139"/>
      <sheetName val="[PT_MACro_xls]_Users_edson__140"/>
      <sheetName val="[PT_MACro_xls]_Users_edson__141"/>
      <sheetName val="TABELA_DE_PREÇOS3"/>
      <sheetName val="[PT_MACro_xls]_Users_edson__142"/>
      <sheetName val="[PT_MACro_xls]_Users_edson__143"/>
      <sheetName val="[PT_MACro_xls]_Users_edson__144"/>
      <sheetName val="[PT_MACro_xls]_Users_edson__145"/>
      <sheetName val="[PT_MACro_xls]_Users_edson_m370"/>
      <sheetName val="[PT_MACro_xls]_Users_edson_m371"/>
      <sheetName val="[PT_MACro_xls]_Users_edson_m372"/>
      <sheetName val="[PT_MACro_xls]_Users_edson_m373"/>
      <sheetName val="[PT_MACro_xls]_Users_edson_m374"/>
      <sheetName val="[PT_MACro_xls]_Users_edson_m375"/>
      <sheetName val="[PT_MACro_xls]_Users_edson_m376"/>
      <sheetName val="[PT_MACro_xls]_Users_edson_m377"/>
      <sheetName val="[PT_MACro_xls]_Users_edson_m378"/>
      <sheetName val="[PT_MACro_xls]_Users_edson_m379"/>
      <sheetName val="[PT_MACro_xls]_Users_edson_m380"/>
      <sheetName val="[PT_MACro_xls]_Users_edson_m381"/>
      <sheetName val="[PT_MACro_xls]_Users_edson_m382"/>
      <sheetName val="[PT_MACro_xls]_Users_edson_m383"/>
      <sheetName val="[PT_MACro_xls]_Users_edson_m384"/>
      <sheetName val="[PT_MACro_xls]_Users_edson_m385"/>
      <sheetName val="[PT_MACro_xls]_Users_edson_m386"/>
      <sheetName val="[PT_MACro_xls]_Users_edson_m387"/>
      <sheetName val="[PT_MACro_xls]_Users_edson_m388"/>
      <sheetName val="[PT_MACro_xls]_Users_edson_m389"/>
      <sheetName val="[PT_MACro_xls]_Users_edson_m390"/>
      <sheetName val="[PT_MACro_xls]_Users_edson_m391"/>
      <sheetName val="[PT_MACro_xls]_Users_edson_m392"/>
      <sheetName val="[PT_MACro_xls]_Users_edson_m393"/>
      <sheetName val="[PT_MACro_xls]_Users_edson_m394"/>
      <sheetName val="[PT_MACro_xls]_Users_edson_m395"/>
      <sheetName val="[PT_MACro_xls]_Users_edson_m396"/>
      <sheetName val="[PT_MACro_xls]_Users_edson_m397"/>
      <sheetName val="[PT_MACro_xls]_Users_edson_m398"/>
      <sheetName val="[PT_MACro_xls]_Users_edson_m399"/>
      <sheetName val="[PT_MACro_xls]_Users_edson_m400"/>
      <sheetName val="[PT_MACro_xls]_Users_edson_m401"/>
      <sheetName val="[PT_MACro_xls]_Users_edson_m402"/>
      <sheetName val="[PT_MACro_xls]_Users_edson_m403"/>
      <sheetName val="[PT_MACro_xls]_Users_edson_m404"/>
      <sheetName val="[PT_MACro_xls]_Users_edson_m405"/>
      <sheetName val="[PT_MACro_xls]_Users_edson_m406"/>
      <sheetName val="[PT_MACro_xls]_Users_edson_m407"/>
      <sheetName val="[PT_MACro_xls]_Users_edson_m408"/>
      <sheetName val="[PT_MACro_xls]_Users_edson_m409"/>
      <sheetName val="[PT_MACro_xls]_Users_edson_m410"/>
      <sheetName val="[PT_MACro_xls]_Users_edson_m411"/>
      <sheetName val="[PT_MACro_xls]_Users_edson_m412"/>
      <sheetName val="[PT_MACro_xls]_Users_edson_m413"/>
      <sheetName val="[PT_MACro_xls]_Users_edson_m414"/>
      <sheetName val="[PT_MACro_xls]_Users_edson_m415"/>
      <sheetName val="[PT_MACro_xls]_Users_edson_m416"/>
      <sheetName val="[PT_MACro_xls]_Users_edson_m417"/>
      <sheetName val="[PT_MACro_xls]_Users_edson_m418"/>
      <sheetName val="[PT_MACro_xls]_Users_edson_m419"/>
      <sheetName val="[PT_MACro_xls]_Users_edson_m420"/>
      <sheetName val="[PT_MACro_xls]_Users_edson_m421"/>
      <sheetName val="[PT_MACro_xls]_Users_edson_m422"/>
      <sheetName val="[PT_MACro_xls]_Users_edson_m423"/>
      <sheetName val="[PT_MACro_xls]_Users_edson_m424"/>
      <sheetName val="[PT_MACro_xls]_Users_edson_m425"/>
      <sheetName val="[PT_MACro_xls]_Users_edson_m426"/>
      <sheetName val="[PT_MACro_xls]_Users_edson_m427"/>
      <sheetName val="[PT_MACro_xls]_Users_edson_m428"/>
      <sheetName val="[PT_MACro_xls]_Users_edson_m429"/>
      <sheetName val="[PT_MACro_xls]_Users_edson_m430"/>
      <sheetName val="[PT_MACro_xls]_Users_edson_m431"/>
      <sheetName val="[PT_MACro_xls]_Users_edson_m432"/>
      <sheetName val="[PT_MACro_xls]_Users_edson_m433"/>
      <sheetName val="[PT_MACro_xls]_Users_edson_m434"/>
      <sheetName val="[PT_MACro_xls]_Users_edson_m435"/>
      <sheetName val="[PT_MACro_xls]_Users_edson_m436"/>
      <sheetName val="[PT_MACro_xls]_Users_edson_m437"/>
      <sheetName val="[PT_MACro_xls]_Users_edson_m438"/>
      <sheetName val="[PT_MACro_xls]_Users_edson_m439"/>
      <sheetName val="[PT_MACro_xls]_Users_edson_m440"/>
      <sheetName val="[PT_MACro_xls]_Users_edson_m441"/>
      <sheetName val="[PT_MACro_xls]_Users_edson_m442"/>
      <sheetName val="[PT_MACro_xls]_Users_edson_m443"/>
      <sheetName val="[PT_MACro_xls]_Users_edson_m444"/>
      <sheetName val="[PT_MACro_xls]_Users_edson_m445"/>
      <sheetName val="[PT_MACro_xls]_Users_edson_m446"/>
      <sheetName val="__SPLFPR16_Dados_C_Documents_a4"/>
      <sheetName val="[PT_MACro_xls]_Users_edson_m447"/>
      <sheetName val="[PT_MACro_xls]_Users_edson_m448"/>
      <sheetName val="[PT_MACro_xls]_Users_edson_m449"/>
      <sheetName val="[PT_MACro_xls]_Users_edson_m450"/>
      <sheetName val="[PT_MACro_xls]_Users_edson_m451"/>
      <sheetName val="[PT_MACro_xls]_Users_edson_m452"/>
      <sheetName val="[PT_MACro_xls]_Users_edson_m453"/>
      <sheetName val="[PT_MACro_xls]_Users_edson_m454"/>
      <sheetName val="[PT_MACro_xls]_Users_edson_m455"/>
      <sheetName val="[PT_MACro_xls]_Users_edson_m456"/>
      <sheetName val="[PT_MACro_xls]_Users_edson__146"/>
      <sheetName val="[PT_MACro_xls]_Users_edson_m457"/>
      <sheetName val="[PT_MACro_xls]_Users_edson_m458"/>
      <sheetName val="[PT_MACro_xls]_Users_edson_m459"/>
      <sheetName val="[PT_MACro_xls]_Users_edson__147"/>
      <sheetName val="\Users\edson_melo4"/>
      <sheetName val="[PT_MACro_xls]_Users_edson__148"/>
      <sheetName val="[PT_MACro_xls]_Users_edson__149"/>
      <sheetName val="[PT_MACro_xls]_Users_edson__150"/>
      <sheetName val="[PT_MACro_xls]_Users_edson__151"/>
      <sheetName val="[PT_MACro_xls]_Users_edson__152"/>
      <sheetName val="[PT_MACro_xls]_Users_edson__153"/>
      <sheetName val="[PT_MACro_xls]_Users_edson__154"/>
      <sheetName val="TABELA_DE_PREÇOS4"/>
      <sheetName val="[PT_MACro_xls]_Users_edson__155"/>
      <sheetName val="[PT_MACro_xls]_Users_edson__156"/>
      <sheetName val="[PT_MACro_xls]_Users_edson__157"/>
      <sheetName val="[PT_MACro_xls]_Users_edson__158"/>
      <sheetName val="patrocinio_nacional_(2)9"/>
      <sheetName val="Exibidoras_(2)9"/>
      <sheetName val="P&amp;L_x_ICMes8"/>
      <sheetName val="PT_MACro_xls8"/>
      <sheetName val="\Documents_and_Settings\ehvero8"/>
      <sheetName val="Dados_BS-048"/>
      <sheetName val="Launch_and_Maintenance8"/>
      <sheetName val="외주현황_wq18"/>
      <sheetName val="\\SPLFPR16\Dados\C\Documents_a8"/>
      <sheetName val="[PT_MACro_xls]_Users_edson_me41"/>
      <sheetName val="[PT_MACro_xls]_Users_edson_me42"/>
      <sheetName val="[PT_MACro_xls]_Users_edson_me43"/>
      <sheetName val="[PT_MACro_xls]_Users_edson_me44"/>
      <sheetName val="[PT_MACro_xls]_Users_edson_me45"/>
      <sheetName val="[PT_MACro_xls]_Users_edson_me46"/>
      <sheetName val="[PT_MACro_xls]_Users_edson_me47"/>
      <sheetName val="[PT_MACro_xls]_Users_edson_me48"/>
      <sheetName val="[PT_MACro_xls]\Users\edson_mel5"/>
      <sheetName val="GALILEU_(GCIENCIA)5"/>
      <sheetName val="ALM_CASCAO5"/>
      <sheetName val="ALM_CEBOLINHA5"/>
      <sheetName val="ALM_CHICOBENTO5"/>
      <sheetName val="ALMANACAO_FERIAS5"/>
      <sheetName val="ALM_MONICA5"/>
      <sheetName val="patrocinio_nacional_(2)10"/>
      <sheetName val="Exibidoras_(2)10"/>
      <sheetName val="P&amp;L_x_ICMes9"/>
      <sheetName val="PT_MACro_xls9"/>
      <sheetName val="\Documents_and_Settings\ehvero9"/>
      <sheetName val="Dados_BS-049"/>
      <sheetName val="Launch_and_Maintenance9"/>
      <sheetName val="외주현황_wq19"/>
      <sheetName val="\\SPLFPR16\Dados\C\Documents_a9"/>
      <sheetName val="[PT_MACro_xls]_Users_edson_me49"/>
      <sheetName val="[PT_MACro_xls]_Users_edson_me50"/>
      <sheetName val="[PT_MACro_xls]_Users_edson_me51"/>
      <sheetName val="[PT_MACro_xls]_Users_edson_me52"/>
      <sheetName val="[PT_MACro_xls]_Users_edson_me53"/>
      <sheetName val="[PT_MACro_xls]_Users_edson_me54"/>
      <sheetName val="[PT_MACro_xls]_Users_edson_me55"/>
      <sheetName val="[PT_MACro_xls]_Users_edson_me56"/>
      <sheetName val="[PT_MACro_xls]\Users\edson_mel6"/>
      <sheetName val="GALILEU_(GCIENCIA)6"/>
      <sheetName val="ALM_CASCAO6"/>
      <sheetName val="ALM_CEBOLINHA6"/>
      <sheetName val="ALM_CHICOBENTO6"/>
      <sheetName val="ALMANACAO_FERIAS6"/>
      <sheetName val="ALM_MONICA6"/>
      <sheetName val="[PT_MACro_xls]_Users_edson_m460"/>
      <sheetName val="[PT_MACro_xls]_Users_edson_m461"/>
      <sheetName val="[PT_MACro_xls]_Users_edson_m462"/>
      <sheetName val="[PT_MACro_xls]_Users_edson_m463"/>
      <sheetName val="[PT_MACro_xls]_Users_edson_m464"/>
      <sheetName val="[PT_MACro_xls]_Users_edson_m465"/>
      <sheetName val="[PT_MACro_xls]_Users_edson_m466"/>
      <sheetName val="[PT_MACro_xls]_Users_edson_m467"/>
      <sheetName val="[PT_MACro_xls]_Users_edson_m468"/>
      <sheetName val="[PT_MACro_xls]_Users_edson_m469"/>
      <sheetName val="[PT_MACro_xls]_Users_edson_m470"/>
      <sheetName val="[PT_MACro_xls]_Users_edson_m471"/>
      <sheetName val="[PT_MACro_xls]_Users_edson_m472"/>
      <sheetName val="[PT_MACro_xls]_Users_edson_m473"/>
      <sheetName val="[PT_MACro_xls]_Users_edson_m474"/>
      <sheetName val="[PT_MACro_xls]_Users_edson_m475"/>
      <sheetName val="[PT_MACro_xls]_Users_edson_m476"/>
      <sheetName val="[PT_MACro_xls]_Users_edson_m477"/>
      <sheetName val="[PT_MACro_xls]_Users_edson_m478"/>
      <sheetName val="[PT_MACro_xls]_Users_edson_m479"/>
      <sheetName val="[PT_MACro_xls]_Users_edson_m480"/>
      <sheetName val="[PT_MACro_xls]_Users_edson_m481"/>
      <sheetName val="[PT_MACro_xls]_Users_edson_m482"/>
      <sheetName val="[PT_MACro_xls]_Users_edson_m483"/>
      <sheetName val="[PT_MACro_xls]_Users_edson_m484"/>
      <sheetName val="[PT_MACro_xls]_Users_edson_m485"/>
      <sheetName val="[PT_MACro_xls]_Users_edson_m486"/>
      <sheetName val="[PT_MACro_xls]_Users_edson_m487"/>
      <sheetName val="[PT_MACro_xls]_Users_edson_m488"/>
      <sheetName val="[PT_MACro_xls]_Users_edson_m489"/>
      <sheetName val="[PT_MACro_xls]_Users_edson_m490"/>
      <sheetName val="[PT_MACro_xls]_Users_edson_m491"/>
      <sheetName val="[PT_MACro_xls]_Users_edson_m492"/>
      <sheetName val="[PT_MACro_xls]_Users_edson_m493"/>
      <sheetName val="[PT_MACro_xls]_Users_edson_m494"/>
      <sheetName val="[PT_MACro_xls]_Users_edson_m495"/>
      <sheetName val="[PT_MACro_xls]_Users_edson__159"/>
      <sheetName val="[PT_MACro_xls]_Users_edson__160"/>
      <sheetName val="[PT_MACro_xls]_Users_edson__161"/>
      <sheetName val="[PT_MACro_xls]_Users_edson__162"/>
      <sheetName val="[PT_MACro_xls]_Users_edson__163"/>
      <sheetName val="[PT_MACro_xls]_Users_edson__164"/>
      <sheetName val="[PT_MACro_xls]_Users_edson__165"/>
      <sheetName val="[PT_MACro_xls]_Users_edson__166"/>
      <sheetName val="[PT_MACro_xls]_Users_edson__167"/>
      <sheetName val="patrocinio_nacional_(2)11"/>
      <sheetName val="Exibidoras_(2)11"/>
      <sheetName val="P&amp;L_x_ICMes10"/>
      <sheetName val="PT_MACro_xls10"/>
      <sheetName val="\Documents_and_Settings\ehver10"/>
      <sheetName val="Dados_BS-0410"/>
      <sheetName val="Launch_and_Maintenance10"/>
      <sheetName val="외주현황_wq110"/>
      <sheetName val="\\SPLFPR16\Dados\C\Documents_10"/>
      <sheetName val="[PT_MACro_xls]_Users_edson_m496"/>
      <sheetName val="[PT_MACro_xls]_Users_edson_me57"/>
      <sheetName val="[PT_MACro_xls]_Users_edson_m497"/>
      <sheetName val="[PT_MACro_xls]_Users_edson_m498"/>
      <sheetName val="[PT_MACro_xls]_Users_edson_m499"/>
      <sheetName val="[PT_MACro_xls]_Users_edson_me58"/>
      <sheetName val="[PT_MACro_xls]_Users_edson_me59"/>
      <sheetName val="[PT_MACro_xls]_Users_edson_me60"/>
      <sheetName val="[PT_MACro_xls]_Users_edson_me61"/>
      <sheetName val="[PT_MACro_xls]_Users_edson_me62"/>
      <sheetName val="[PT_MACro_xls]_Users_edson_me63"/>
      <sheetName val="[PT_MACro_xls]_Users_edson_me64"/>
      <sheetName val="[PT_MACro_xls]_Users_edson_m500"/>
      <sheetName val="[PT_MACro_xls]_Users_edson_m501"/>
      <sheetName val="[PT_MACro_xls]_Users_edson_m502"/>
      <sheetName val="[PT_MACro_xls]_Users_edson_m503"/>
      <sheetName val="[PT_MACro_xls]_Users_edson_m504"/>
      <sheetName val="[PT_MACro_xls]_Users_edson_m505"/>
      <sheetName val="[PT_MACro_xls]_Users_edson_m506"/>
      <sheetName val="[PT_MACro_xls]_Users_edson_m507"/>
      <sheetName val="[PT_MACro_xls]_Users_edson_m508"/>
      <sheetName val="[PT_MACro_xls]_Users_edson_m509"/>
      <sheetName val="[PT_MACro_xls]_Users_edson_m510"/>
      <sheetName val="[PT_MACro_xls]_Users_edson_m511"/>
      <sheetName val="[PT_MACro_xls]_Users_edson_m512"/>
      <sheetName val="[PT_MACro_xls]_Users_edson_m513"/>
      <sheetName val="[PT_MACro_xls]_Users_edson_m514"/>
      <sheetName val="[PT_MACro_xls]_Users_edson_m515"/>
      <sheetName val="[PT_MACro_xls]_Users_edson_m516"/>
      <sheetName val="[PT_MACro_xls]_Users_edson_m517"/>
      <sheetName val="[PT_MACro_xls]_Users_edson_m518"/>
      <sheetName val="[PT_MACro_xls]_Users_edson_m519"/>
      <sheetName val="[PT_MACro_xls]_Users_edson_m520"/>
      <sheetName val="[PT_MACro_xls]_Users_edson_m521"/>
      <sheetName val="[PT_MACro_xls]_Users_edson_m522"/>
      <sheetName val="[PT_MACro_xls]_Users_edson_m523"/>
      <sheetName val="[PT_MACro_xls]_Users_edson_m524"/>
      <sheetName val="[PT_MACro_xls]_Users_edson_m525"/>
      <sheetName val="[PT_MACro_xls]_Users_edson_m526"/>
      <sheetName val="[PT_MACro_xls]_Users_edson_m527"/>
      <sheetName val="[PT_MACro_xls]_Users_edson_m528"/>
      <sheetName val="[PT_MACro_xls]_Users_edson_m529"/>
      <sheetName val="[PT_MACro_xls]_Users_edson_m530"/>
      <sheetName val="[PT_MACro_xls]_Users_edson_m531"/>
      <sheetName val="[PT_MACro_xls]_Users_edson_m532"/>
      <sheetName val="[PT_MACro_xls]_Users_edson_m533"/>
      <sheetName val="[PT_MACro_xls]\Users\edson_mel7"/>
      <sheetName val="[PT_MACro_xls]_Users_edson_m534"/>
      <sheetName val="[PT_MACro_xls]_Users_edson_m535"/>
      <sheetName val="[PT_MACro_xls]_Users_edson_m536"/>
      <sheetName val="[PT_MACro_xls]_Users_edson_m537"/>
      <sheetName val="[PT_MACro_xls]_Users_edson_m538"/>
      <sheetName val="[PT_MACro_xls]_Users_edson_m539"/>
      <sheetName val="[PT_MACro_xls]_Users_edson_m540"/>
      <sheetName val="[PT_MACro_xls]_Users_edson_m541"/>
      <sheetName val="[PT_MACro_xls]_Users_edson_m542"/>
      <sheetName val="[PT_MACro_xls]_Users_edson_m543"/>
      <sheetName val="[PT_MACro_xls]_Users_edson_m544"/>
      <sheetName val="[PT_MACro_xls]_Users_edson_m545"/>
      <sheetName val="[PT_MACro_xls]_Users_edson_m546"/>
      <sheetName val="GALILEU_(GCIENCIA)7"/>
      <sheetName val="ALM_CASCAO7"/>
      <sheetName val="ALM_CEBOLINHA7"/>
      <sheetName val="ALM_CHICOBENTO7"/>
      <sheetName val="ALMANACAO_FERIAS7"/>
      <sheetName val="ALM_MONICA7"/>
      <sheetName val="[PT_MACro_xls]_Users_edson_m547"/>
      <sheetName val="[PT_MACro_xls]_Users_edson_m548"/>
      <sheetName val="[PT_MACro_xls]_Users_edson_m549"/>
      <sheetName val="[PT_MACro_xls]_Users_edson_m550"/>
      <sheetName val="[PT_MACro_xls]_Users_edson_m551"/>
      <sheetName val="[PT_MACro_xls]_Users_edson_m552"/>
      <sheetName val="[PT_MACro_xls]_Users_edson_m553"/>
      <sheetName val="[PT_MACro_xls]_Users_edson_m554"/>
      <sheetName val="[PT_MACro_xls]_Users_edson_m555"/>
      <sheetName val="[PT_MACro_xls]_Users_edson_m556"/>
      <sheetName val="[PT_MACro_xls]_Users_edson_m557"/>
      <sheetName val="[PT_MACro_xls]_Users_edson_m558"/>
      <sheetName val="[PT_MACro_xls]_Users_edson_m559"/>
      <sheetName val="[PT_MACro_xls]_Users_edson_m560"/>
      <sheetName val="[PT_MACro_xls]_Users_edson_m561"/>
      <sheetName val="[PT_MACro_xls]_Users_edson_m562"/>
      <sheetName val="[PT_MACro_xls]_Users_edson_m563"/>
      <sheetName val="[PT_MACro_xls]_Users_edson_m564"/>
      <sheetName val="[PT_MACro_xls]_Users_edson_m565"/>
      <sheetName val="[PT_MACro_xls]_Users_edson_m566"/>
      <sheetName val="[PT_MACro_xls]_Users_edson_m567"/>
      <sheetName val="[PT_MACro_xls]_Users_edson_m568"/>
      <sheetName val="[PT_MACro_xls]_Users_edson_m569"/>
      <sheetName val="[PT_MACro_xls]_Users_edson_m570"/>
      <sheetName val="[PT_MACro_xls]_Users_edson_m571"/>
      <sheetName val="[PT_MACro_xls]_Users_edson_m572"/>
      <sheetName val="__SPLFPR16_Dados_C_Documents_a5"/>
      <sheetName val="[PT_MACro_xls]_Users_edson_m573"/>
      <sheetName val="[PT_MACro_xls]_Users_edson_m574"/>
      <sheetName val="[PT_MACro_xls]_Users_edson_m575"/>
      <sheetName val="[PT_MACro_xls]_Users_edson_m576"/>
      <sheetName val="[PT_MACro_xls]_Users_edson_m577"/>
      <sheetName val="[PT_MACro_xls]_Users_edson_m578"/>
      <sheetName val="[PT_MACro_xls]_Users_edson_m579"/>
      <sheetName val="[PT_MACro_xls]_Users_edson_m580"/>
      <sheetName val="[PT_MACro_xls]_Users_edson_m581"/>
      <sheetName val="[PT_MACro_xls]_Users_edson_m582"/>
      <sheetName val="[PT_MACro_xls]_Users_edson__168"/>
      <sheetName val="[PT_MACro_xls]_Users_edson_m583"/>
      <sheetName val="[PT_MACro_xls]_Users_edson_m584"/>
      <sheetName val="[PT_MACro_xls]_Users_edson_m585"/>
      <sheetName val="[PT_MACro_xls]_Users_edson__169"/>
      <sheetName val="[PT_MACro_xls]_Users_edson__170"/>
      <sheetName val="\Users\edson_melo5"/>
      <sheetName val="[PT_MACro_xls]_Users_edson__171"/>
      <sheetName val="[PT_MACro_xls]_Users_edson__172"/>
      <sheetName val="[PT_MACro_xls]_Users_edson__173"/>
      <sheetName val="[PT_MACro_xls]_Users_edson__174"/>
      <sheetName val="[PT_MACro_xls]_Users_edson__175"/>
      <sheetName val="[PT_MACro_xls]_Users_edson__176"/>
      <sheetName val="TABELA_DE_PREÇOS5"/>
      <sheetName val="[PT_MACro_xls]_Users_edson__177"/>
      <sheetName val="[PT_MACro_xls]_Users_edson__178"/>
      <sheetName val="[PT_MACro_xls]_Users_edson__179"/>
      <sheetName val="[PT_MACro_xls]_Users_edson__180"/>
      <sheetName val="[PT_MACro_xls]_Users_edson__181"/>
      <sheetName val="[PT_MACro_xls]_Users_edson__182"/>
      <sheetName val="[PT_MACro_xls]_Users_edson__183"/>
    </sheetNames>
    <sheetDataSet>
      <sheetData sheetId="0">
        <row r="3">
          <cell r="N3">
            <v>2004</v>
          </cell>
        </row>
      </sheetData>
      <sheetData sheetId="1">
        <row r="3">
          <cell r="N3">
            <v>2004</v>
          </cell>
        </row>
      </sheetData>
      <sheetData sheetId="2">
        <row r="3">
          <cell r="N3">
            <v>2004</v>
          </cell>
        </row>
      </sheetData>
      <sheetData sheetId="3">
        <row r="1">
          <cell r="A1" t="str">
            <v>PATROCÍNIO DE LINHA  (Disponibilidade)</v>
          </cell>
        </row>
      </sheetData>
      <sheetData sheetId="4">
        <row r="6">
          <cell r="A6" t="str">
            <v>Bom Dia Praça</v>
          </cell>
        </row>
      </sheetData>
      <sheetData sheetId="5">
        <row r="6">
          <cell r="A6" t="str">
            <v>Bom Dia Praça</v>
          </cell>
        </row>
      </sheetData>
      <sheetData sheetId="6" refreshError="1">
        <row r="3">
          <cell r="N3">
            <v>2004</v>
          </cell>
        </row>
        <row r="6">
          <cell r="A6" t="str">
            <v>Bom Dia Praça</v>
          </cell>
          <cell r="Z6" t="str">
            <v>31</v>
          </cell>
          <cell r="AB6" t="str">
            <v>31</v>
          </cell>
          <cell r="AE6">
            <v>30</v>
          </cell>
          <cell r="AL6">
            <v>53625</v>
          </cell>
          <cell r="AN6">
            <v>16.5</v>
          </cell>
          <cell r="AO6">
            <v>3250</v>
          </cell>
          <cell r="AP6" t="str">
            <v>BPRA</v>
          </cell>
          <cell r="AS6">
            <v>30</v>
          </cell>
          <cell r="AT6">
            <v>38504</v>
          </cell>
          <cell r="AU6">
            <v>38533</v>
          </cell>
        </row>
        <row r="8">
          <cell r="A8" t="str">
            <v>Mais Você</v>
          </cell>
          <cell r="Z8" t="str">
            <v>31</v>
          </cell>
          <cell r="AB8">
            <v>31</v>
          </cell>
          <cell r="AL8">
            <v>75174</v>
          </cell>
          <cell r="AN8">
            <v>16.5</v>
          </cell>
          <cell r="AO8">
            <v>4556</v>
          </cell>
          <cell r="AP8" t="str">
            <v>MAVO</v>
          </cell>
          <cell r="AS8">
            <v>31</v>
          </cell>
          <cell r="AT8">
            <v>38412</v>
          </cell>
          <cell r="AU8">
            <v>38442</v>
          </cell>
        </row>
        <row r="10">
          <cell r="A10" t="str">
            <v>TV Globinho</v>
          </cell>
          <cell r="Y10">
            <v>16</v>
          </cell>
          <cell r="AL10">
            <v>52650</v>
          </cell>
          <cell r="AN10">
            <v>19.5</v>
          </cell>
          <cell r="AO10">
            <v>2700</v>
          </cell>
          <cell r="AP10" t="str">
            <v>TVGL</v>
          </cell>
          <cell r="AS10">
            <v>16</v>
          </cell>
          <cell r="AT10">
            <v>38322</v>
          </cell>
          <cell r="AU10">
            <v>38337</v>
          </cell>
        </row>
        <row r="12">
          <cell r="A12" t="str">
            <v>Praça TV 1ª Ed.</v>
          </cell>
          <cell r="AB12" t="str">
            <v>4</v>
          </cell>
          <cell r="AK12">
            <v>31</v>
          </cell>
          <cell r="AL12">
            <v>140458.5</v>
          </cell>
          <cell r="AN12">
            <v>19.5</v>
          </cell>
          <cell r="AO12">
            <v>7203</v>
          </cell>
          <cell r="AP12" t="str">
            <v>PTV1</v>
          </cell>
          <cell r="AS12">
            <v>31</v>
          </cell>
          <cell r="AT12">
            <v>38687</v>
          </cell>
          <cell r="AU12">
            <v>38717</v>
          </cell>
        </row>
        <row r="14">
          <cell r="A14" t="str">
            <v>Globo Esporte</v>
          </cell>
          <cell r="Y14" t="str">
            <v>31</v>
          </cell>
          <cell r="AL14">
            <v>203346</v>
          </cell>
          <cell r="AN14">
            <v>19.5</v>
          </cell>
          <cell r="AO14">
            <v>10428</v>
          </cell>
          <cell r="AP14" t="str">
            <v>GESP</v>
          </cell>
          <cell r="AS14" t="str">
            <v>Em Aberto</v>
          </cell>
          <cell r="AT14">
            <v>38322</v>
          </cell>
          <cell r="AU14">
            <v>38352</v>
          </cell>
        </row>
        <row r="16">
          <cell r="A16" t="str">
            <v>Jornal Hoje</v>
          </cell>
          <cell r="Y16">
            <v>31</v>
          </cell>
          <cell r="Z16">
            <v>10</v>
          </cell>
          <cell r="AD16" t="str">
            <v>31</v>
          </cell>
          <cell r="AL16">
            <v>206583</v>
          </cell>
          <cell r="AN16">
            <v>19.5</v>
          </cell>
          <cell r="AO16">
            <v>10594</v>
          </cell>
          <cell r="AP16" t="str">
            <v>JHOJ</v>
          </cell>
          <cell r="AS16">
            <v>31</v>
          </cell>
          <cell r="AT16">
            <v>38322</v>
          </cell>
          <cell r="AU16">
            <v>38352</v>
          </cell>
        </row>
        <row r="18">
          <cell r="A18" t="str">
            <v>Vídeo Show</v>
          </cell>
          <cell r="Z18">
            <v>31</v>
          </cell>
          <cell r="AB18" t="str">
            <v>31</v>
          </cell>
          <cell r="AL18">
            <v>187765.5</v>
          </cell>
          <cell r="AN18">
            <v>19.5</v>
          </cell>
          <cell r="AO18">
            <v>9629</v>
          </cell>
          <cell r="AP18" t="str">
            <v>VIDE</v>
          </cell>
          <cell r="AS18" t="str">
            <v>Em Aberto</v>
          </cell>
          <cell r="AT18">
            <v>38353</v>
          </cell>
          <cell r="AU18">
            <v>38383</v>
          </cell>
        </row>
        <row r="20">
          <cell r="A20" t="str">
            <v>Vale a Pena</v>
          </cell>
          <cell r="AA20">
            <v>28</v>
          </cell>
          <cell r="AB20" t="str">
            <v>31</v>
          </cell>
          <cell r="AL20">
            <v>167194.5</v>
          </cell>
          <cell r="AN20">
            <v>16.5</v>
          </cell>
          <cell r="AO20">
            <v>10133</v>
          </cell>
          <cell r="AP20" t="str">
            <v>VALE</v>
          </cell>
          <cell r="AS20">
            <v>28</v>
          </cell>
          <cell r="AT20">
            <v>38384</v>
          </cell>
          <cell r="AU20">
            <v>38411</v>
          </cell>
        </row>
        <row r="22">
          <cell r="A22" t="str">
            <v>Sessão da Tarde</v>
          </cell>
          <cell r="AL22">
            <v>101970</v>
          </cell>
          <cell r="AN22">
            <v>16.5</v>
          </cell>
          <cell r="AO22">
            <v>6180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 t="str">
            <v>31</v>
          </cell>
          <cell r="AA24">
            <v>18</v>
          </cell>
          <cell r="AB24">
            <v>2</v>
          </cell>
          <cell r="AL24">
            <v>278437.5</v>
          </cell>
          <cell r="AN24">
            <v>16.5</v>
          </cell>
          <cell r="AO24">
            <v>16875</v>
          </cell>
          <cell r="AP24" t="str">
            <v>MALH</v>
          </cell>
          <cell r="AS24">
            <v>18</v>
          </cell>
          <cell r="AT24">
            <v>38384</v>
          </cell>
          <cell r="AU24">
            <v>38401</v>
          </cell>
        </row>
        <row r="26">
          <cell r="A26" t="str">
            <v>Novela 18h00</v>
          </cell>
          <cell r="Y26">
            <v>31</v>
          </cell>
          <cell r="AB26" t="str">
            <v>31</v>
          </cell>
          <cell r="AL26">
            <v>476443.5</v>
          </cell>
          <cell r="AN26">
            <v>19.5</v>
          </cell>
          <cell r="AO26">
            <v>24433</v>
          </cell>
          <cell r="AP26" t="str">
            <v>N18H</v>
          </cell>
          <cell r="AS26" t="str">
            <v>Em Aberto</v>
          </cell>
          <cell r="AT26">
            <v>38322</v>
          </cell>
          <cell r="AU26">
            <v>38352</v>
          </cell>
        </row>
        <row r="28">
          <cell r="A28" t="str">
            <v>Praça TV 2ª Ed.</v>
          </cell>
          <cell r="Y28">
            <v>31</v>
          </cell>
          <cell r="AL28">
            <v>594730.5</v>
          </cell>
          <cell r="AN28">
            <v>19.5</v>
          </cell>
          <cell r="AO28">
            <v>30499</v>
          </cell>
          <cell r="AP28" t="str">
            <v>PTV2</v>
          </cell>
          <cell r="AS28" t="str">
            <v>Em Aberto</v>
          </cell>
          <cell r="AT28">
            <v>38322</v>
          </cell>
          <cell r="AU28">
            <v>38352</v>
          </cell>
        </row>
        <row r="30">
          <cell r="A30" t="str">
            <v>Casseta e Planeta</v>
          </cell>
          <cell r="Y30" t="str">
            <v>31</v>
          </cell>
          <cell r="AA30">
            <v>6</v>
          </cell>
          <cell r="AE30" t="str">
            <v>30</v>
          </cell>
          <cell r="AL30">
            <v>125336.25</v>
          </cell>
          <cell r="AN30">
            <v>3.25</v>
          </cell>
          <cell r="AO30">
            <v>38565</v>
          </cell>
          <cell r="AP30" t="str">
            <v>CPLA</v>
          </cell>
          <cell r="AS30" t="str">
            <v>30</v>
          </cell>
          <cell r="AT30">
            <v>38504</v>
          </cell>
          <cell r="AU30">
            <v>38533</v>
          </cell>
        </row>
        <row r="32">
          <cell r="A32" t="str">
            <v>Linha Direta</v>
          </cell>
          <cell r="AL32">
            <v>72520.5</v>
          </cell>
          <cell r="AN32">
            <v>3.25</v>
          </cell>
          <cell r="AO32">
            <v>22314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Y34" t="str">
            <v>31</v>
          </cell>
          <cell r="Z34">
            <v>10</v>
          </cell>
          <cell r="AK34">
            <v>31</v>
          </cell>
          <cell r="AL34">
            <v>226215</v>
          </cell>
          <cell r="AN34">
            <v>16.5</v>
          </cell>
          <cell r="AO34">
            <v>13710</v>
          </cell>
          <cell r="AP34" t="str">
            <v>JGLO</v>
          </cell>
          <cell r="AS34">
            <v>31</v>
          </cell>
          <cell r="AT34">
            <v>38687</v>
          </cell>
          <cell r="AU34">
            <v>38717</v>
          </cell>
        </row>
        <row r="36">
          <cell r="A36" t="str">
            <v>Simpsons</v>
          </cell>
          <cell r="Y36" t="str">
            <v>31</v>
          </cell>
          <cell r="Z36">
            <v>29</v>
          </cell>
          <cell r="AB36">
            <v>31</v>
          </cell>
          <cell r="AL36">
            <v>9811.75</v>
          </cell>
          <cell r="AN36">
            <v>3.25</v>
          </cell>
          <cell r="AO36">
            <v>3019</v>
          </cell>
          <cell r="AP36" t="str">
            <v>SIMP</v>
          </cell>
          <cell r="AS36">
            <v>29</v>
          </cell>
          <cell r="AT36">
            <v>38353</v>
          </cell>
          <cell r="AU36">
            <v>38381</v>
          </cell>
        </row>
        <row r="38">
          <cell r="A38" t="str">
            <v>Caldeirão do Huck</v>
          </cell>
          <cell r="Y38" t="str">
            <v>31</v>
          </cell>
          <cell r="Z38">
            <v>29</v>
          </cell>
          <cell r="AB38">
            <v>30</v>
          </cell>
          <cell r="AL38">
            <v>28398.5</v>
          </cell>
          <cell r="AN38">
            <v>3.25</v>
          </cell>
          <cell r="AO38">
            <v>8738</v>
          </cell>
          <cell r="AP38" t="str">
            <v>HUCK</v>
          </cell>
          <cell r="AS38">
            <v>29</v>
          </cell>
          <cell r="AT38">
            <v>38353</v>
          </cell>
          <cell r="AU38">
            <v>38381</v>
          </cell>
        </row>
        <row r="40">
          <cell r="A40" t="str">
            <v>Antena / Comunidade</v>
          </cell>
          <cell r="Y40">
            <v>31</v>
          </cell>
          <cell r="AL40">
            <v>0</v>
          </cell>
          <cell r="AN40">
            <v>3.25</v>
          </cell>
          <cell r="AO40">
            <v>0</v>
          </cell>
          <cell r="AP40" t="str">
            <v>GLCO</v>
          </cell>
          <cell r="AS40">
            <v>31</v>
          </cell>
          <cell r="AT40">
            <v>38322</v>
          </cell>
          <cell r="AU40">
            <v>38352</v>
          </cell>
        </row>
        <row r="42">
          <cell r="A42" t="str">
            <v>Globo Rural</v>
          </cell>
          <cell r="AA42" t="str">
            <v>15</v>
          </cell>
          <cell r="AL42">
            <v>16542.5</v>
          </cell>
          <cell r="AN42">
            <v>3.25</v>
          </cell>
          <cell r="AO42">
            <v>5090</v>
          </cell>
          <cell r="AP42" t="str">
            <v>GRUD</v>
          </cell>
          <cell r="AS42" t="str">
            <v>Em Aberto</v>
          </cell>
          <cell r="AT42">
            <v>38384</v>
          </cell>
          <cell r="AU42">
            <v>38398</v>
          </cell>
        </row>
        <row r="44">
          <cell r="A44" t="str">
            <v>Turma do Didi</v>
          </cell>
          <cell r="AB44">
            <v>17</v>
          </cell>
          <cell r="AE44" t="str">
            <v>31</v>
          </cell>
          <cell r="AL44">
            <v>23383.75</v>
          </cell>
          <cell r="AN44">
            <v>3.25</v>
          </cell>
          <cell r="AO44">
            <v>7195</v>
          </cell>
          <cell r="AP44" t="str">
            <v>TURM</v>
          </cell>
          <cell r="AS44">
            <v>17</v>
          </cell>
          <cell r="AT44">
            <v>38412</v>
          </cell>
          <cell r="AU44">
            <v>38428</v>
          </cell>
        </row>
        <row r="46">
          <cell r="A46" t="str">
            <v>Temperatura Máxima</v>
          </cell>
          <cell r="Y46">
            <v>31</v>
          </cell>
          <cell r="AL46">
            <v>31440.5</v>
          </cell>
          <cell r="AN46">
            <v>3.25</v>
          </cell>
          <cell r="AO46">
            <v>9674</v>
          </cell>
          <cell r="AP46" t="str">
            <v>TMAX</v>
          </cell>
          <cell r="AS46">
            <v>31</v>
          </cell>
          <cell r="AT46">
            <v>38322</v>
          </cell>
          <cell r="AU46">
            <v>38352</v>
          </cell>
        </row>
        <row r="48">
          <cell r="A48" t="str">
            <v>Sob Nova Direção</v>
          </cell>
          <cell r="Z48" t="str">
            <v>18</v>
          </cell>
          <cell r="AL48">
            <v>63115</v>
          </cell>
          <cell r="AN48">
            <v>3.25</v>
          </cell>
          <cell r="AO48">
            <v>19420</v>
          </cell>
          <cell r="AP48" t="str">
            <v>SHOD</v>
          </cell>
          <cell r="AS48" t="str">
            <v>Em Aberto</v>
          </cell>
          <cell r="AT48">
            <v>38353</v>
          </cell>
          <cell r="AU48">
            <v>38370</v>
          </cell>
        </row>
        <row r="50">
          <cell r="A50" t="str">
            <v>Domingo Maior</v>
          </cell>
          <cell r="Y50">
            <v>31</v>
          </cell>
          <cell r="AD50">
            <v>31</v>
          </cell>
          <cell r="AL50">
            <v>21323.25</v>
          </cell>
          <cell r="AN50">
            <v>3.25</v>
          </cell>
          <cell r="AO50">
            <v>6561</v>
          </cell>
          <cell r="AP50" t="str">
            <v>SERI</v>
          </cell>
          <cell r="AS50">
            <v>31</v>
          </cell>
          <cell r="AT50">
            <v>38473</v>
          </cell>
          <cell r="AU50">
            <v>38503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">
          <cell r="A1" t="str">
            <v>PATROCÍNIO DE LINHA  (Disponibilidade)</v>
          </cell>
        </row>
        <row r="6">
          <cell r="A6" t="str">
            <v>Bom Dia Praça</v>
          </cell>
          <cell r="Y6">
            <v>15</v>
          </cell>
          <cell r="Z6">
            <v>31</v>
          </cell>
          <cell r="AB6">
            <v>31</v>
          </cell>
          <cell r="AE6">
            <v>30</v>
          </cell>
          <cell r="AL6">
            <v>1897.5</v>
          </cell>
          <cell r="AN6">
            <v>16.5</v>
          </cell>
          <cell r="AO6">
            <v>115</v>
          </cell>
          <cell r="AP6" t="str">
            <v>BPRA</v>
          </cell>
          <cell r="AR6">
            <v>31</v>
          </cell>
          <cell r="AS6" t="str">
            <v>Em Aberto</v>
          </cell>
          <cell r="AT6">
            <v>38322</v>
          </cell>
          <cell r="AU6">
            <v>38336</v>
          </cell>
        </row>
        <row r="8">
          <cell r="A8" t="str">
            <v>Mais Você</v>
          </cell>
          <cell r="Z8">
            <v>31</v>
          </cell>
          <cell r="AB8">
            <v>31</v>
          </cell>
          <cell r="AC8">
            <v>30</v>
          </cell>
          <cell r="AH8">
            <v>30</v>
          </cell>
          <cell r="AL8">
            <v>3003</v>
          </cell>
          <cell r="AN8">
            <v>16.5</v>
          </cell>
          <cell r="AO8">
            <v>182</v>
          </cell>
          <cell r="AP8" t="str">
            <v>MAVO</v>
          </cell>
          <cell r="AR8">
            <v>31</v>
          </cell>
          <cell r="AS8" t="str">
            <v>Em Aberto</v>
          </cell>
          <cell r="AT8">
            <v>38353</v>
          </cell>
          <cell r="AU8">
            <v>38383</v>
          </cell>
        </row>
        <row r="10">
          <cell r="A10" t="str">
            <v>TV Globinho</v>
          </cell>
          <cell r="Y10">
            <v>16</v>
          </cell>
          <cell r="AD10">
            <v>31</v>
          </cell>
          <cell r="AL10">
            <v>2535</v>
          </cell>
          <cell r="AN10">
            <v>19.5</v>
          </cell>
          <cell r="AO10">
            <v>130</v>
          </cell>
          <cell r="AP10" t="str">
            <v>TVGL</v>
          </cell>
          <cell r="AR10">
            <v>30</v>
          </cell>
          <cell r="AS10" t="str">
            <v>Em Aberto</v>
          </cell>
          <cell r="AT10">
            <v>38473</v>
          </cell>
          <cell r="AU10">
            <v>38503</v>
          </cell>
        </row>
        <row r="12">
          <cell r="A12" t="str">
            <v>Praça TV 1ª Ed.</v>
          </cell>
          <cell r="Z12">
            <v>31</v>
          </cell>
          <cell r="AB12">
            <v>31</v>
          </cell>
          <cell r="AK12">
            <v>31</v>
          </cell>
          <cell r="AL12">
            <v>7644</v>
          </cell>
          <cell r="AN12">
            <v>19.5</v>
          </cell>
          <cell r="AO12">
            <v>392</v>
          </cell>
          <cell r="AP12" t="str">
            <v>PTV1</v>
          </cell>
          <cell r="AR12">
            <v>30</v>
          </cell>
          <cell r="AS12">
            <v>31</v>
          </cell>
          <cell r="AT12">
            <v>38412</v>
          </cell>
          <cell r="AU12">
            <v>38442</v>
          </cell>
        </row>
        <row r="14">
          <cell r="A14" t="str">
            <v>Globo Esporte</v>
          </cell>
          <cell r="Y14">
            <v>31</v>
          </cell>
          <cell r="AB14">
            <v>31</v>
          </cell>
          <cell r="AL14">
            <v>7371</v>
          </cell>
          <cell r="AM14" t="e">
            <v>#REF!</v>
          </cell>
          <cell r="AN14">
            <v>19.5</v>
          </cell>
          <cell r="AO14">
            <v>378</v>
          </cell>
          <cell r="AP14" t="str">
            <v>GESP</v>
          </cell>
          <cell r="AR14">
            <v>30</v>
          </cell>
          <cell r="AS14" t="str">
            <v>Em Aberto</v>
          </cell>
          <cell r="AT14">
            <v>38322</v>
          </cell>
          <cell r="AU14">
            <v>38352</v>
          </cell>
        </row>
        <row r="16">
          <cell r="A16" t="str">
            <v>Jornal Hoje</v>
          </cell>
          <cell r="Y16">
            <v>31</v>
          </cell>
          <cell r="Z16">
            <v>10</v>
          </cell>
          <cell r="AB16">
            <v>31</v>
          </cell>
          <cell r="AD16">
            <v>31</v>
          </cell>
          <cell r="AL16">
            <v>7527</v>
          </cell>
          <cell r="AN16">
            <v>19.5</v>
          </cell>
          <cell r="AO16">
            <v>386</v>
          </cell>
          <cell r="AP16" t="str">
            <v>JHOJ</v>
          </cell>
          <cell r="AR16">
            <v>31</v>
          </cell>
          <cell r="AS16">
            <v>31</v>
          </cell>
          <cell r="AT16">
            <v>38322</v>
          </cell>
          <cell r="AU16">
            <v>38352</v>
          </cell>
        </row>
        <row r="18">
          <cell r="A18" t="str">
            <v>Vídeo Show</v>
          </cell>
          <cell r="Z18">
            <v>31</v>
          </cell>
          <cell r="AB18" t="str">
            <v>31</v>
          </cell>
          <cell r="AL18">
            <v>6903</v>
          </cell>
          <cell r="AN18">
            <v>19.5</v>
          </cell>
          <cell r="AO18">
            <v>354</v>
          </cell>
          <cell r="AP18" t="str">
            <v>VIDE</v>
          </cell>
          <cell r="AR18" t="str">
            <v>Em Aberto</v>
          </cell>
          <cell r="AS18" t="str">
            <v>Em Aberto</v>
          </cell>
          <cell r="AT18">
            <v>38353</v>
          </cell>
          <cell r="AU18">
            <v>38383</v>
          </cell>
        </row>
        <row r="20">
          <cell r="A20" t="str">
            <v>Vale a Pena</v>
          </cell>
          <cell r="Z20">
            <v>31</v>
          </cell>
          <cell r="AA20">
            <v>28</v>
          </cell>
          <cell r="AB20">
            <v>31</v>
          </cell>
          <cell r="AL20">
            <v>5362.5</v>
          </cell>
          <cell r="AN20">
            <v>16.5</v>
          </cell>
          <cell r="AO20">
            <v>325</v>
          </cell>
          <cell r="AP20" t="str">
            <v>VALE</v>
          </cell>
          <cell r="AR20" t="str">
            <v>Em Aberto</v>
          </cell>
          <cell r="AS20" t="str">
            <v>Em Aberto</v>
          </cell>
          <cell r="AT20">
            <v>38412</v>
          </cell>
          <cell r="AU20">
            <v>38442</v>
          </cell>
        </row>
        <row r="22">
          <cell r="A22" t="str">
            <v>Sessão da Tarde</v>
          </cell>
          <cell r="AL22">
            <v>4306.5</v>
          </cell>
          <cell r="AN22">
            <v>16.5</v>
          </cell>
          <cell r="AO22">
            <v>261</v>
          </cell>
          <cell r="AP22" t="str">
            <v>TARA</v>
          </cell>
          <cell r="AR22">
            <v>4</v>
          </cell>
          <cell r="AS22" t="str">
            <v>Em Aberto</v>
          </cell>
        </row>
        <row r="24">
          <cell r="A24" t="str">
            <v>Malhação</v>
          </cell>
          <cell r="Z24">
            <v>31</v>
          </cell>
          <cell r="AA24">
            <v>18</v>
          </cell>
          <cell r="AB24">
            <v>31</v>
          </cell>
          <cell r="AL24">
            <v>7689</v>
          </cell>
          <cell r="AN24">
            <v>16.5</v>
          </cell>
          <cell r="AO24">
            <v>466</v>
          </cell>
          <cell r="AP24" t="str">
            <v>MALH</v>
          </cell>
          <cell r="AR24" t="str">
            <v>Em Aberto</v>
          </cell>
          <cell r="AS24" t="str">
            <v>Em Aberto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Y26">
            <v>31</v>
          </cell>
          <cell r="Z26">
            <v>11</v>
          </cell>
          <cell r="AB26" t="str">
            <v>31</v>
          </cell>
          <cell r="AL26">
            <v>13338</v>
          </cell>
          <cell r="AN26">
            <v>19.5</v>
          </cell>
          <cell r="AO26">
            <v>684</v>
          </cell>
          <cell r="AP26" t="str">
            <v>N18H</v>
          </cell>
          <cell r="AR26" t="str">
            <v>Em Aberto</v>
          </cell>
          <cell r="AS26">
            <v>11</v>
          </cell>
          <cell r="AT26">
            <v>38353</v>
          </cell>
          <cell r="AU26">
            <v>38363</v>
          </cell>
        </row>
        <row r="28">
          <cell r="A28" t="str">
            <v>Praça TV 2ª Ed.</v>
          </cell>
          <cell r="Y28">
            <v>31</v>
          </cell>
          <cell r="AB28">
            <v>31</v>
          </cell>
          <cell r="AL28">
            <v>19324.5</v>
          </cell>
          <cell r="AN28">
            <v>19.5</v>
          </cell>
          <cell r="AO28">
            <v>991</v>
          </cell>
          <cell r="AP28" t="str">
            <v>PTV2</v>
          </cell>
          <cell r="AR28" t="str">
            <v>Em Aberto</v>
          </cell>
          <cell r="AS28">
            <v>31</v>
          </cell>
          <cell r="AT28">
            <v>38412</v>
          </cell>
          <cell r="AU28">
            <v>38442</v>
          </cell>
        </row>
        <row r="30">
          <cell r="A30" t="str">
            <v>Casseta e Planeta</v>
          </cell>
          <cell r="Y30">
            <v>31</v>
          </cell>
          <cell r="AA30">
            <v>28</v>
          </cell>
          <cell r="AC30">
            <v>30</v>
          </cell>
          <cell r="AE30" t="str">
            <v>30</v>
          </cell>
          <cell r="AL30">
            <v>3276</v>
          </cell>
          <cell r="AN30">
            <v>3.25</v>
          </cell>
          <cell r="AO30">
            <v>1008</v>
          </cell>
          <cell r="AP30" t="str">
            <v>CPLA</v>
          </cell>
          <cell r="AR30" t="str">
            <v>Em Aberto</v>
          </cell>
          <cell r="AS30" t="str">
            <v>Em Aberto</v>
          </cell>
          <cell r="AT30">
            <v>38322</v>
          </cell>
          <cell r="AU30">
            <v>38352</v>
          </cell>
        </row>
        <row r="32">
          <cell r="A32" t="str">
            <v>Linha Direta</v>
          </cell>
          <cell r="AL32">
            <v>2005.25</v>
          </cell>
          <cell r="AN32">
            <v>3.25</v>
          </cell>
          <cell r="AO32">
            <v>617</v>
          </cell>
          <cell r="AP32" t="str">
            <v>LINH</v>
          </cell>
          <cell r="AR32" t="str">
            <v>Em Aberto</v>
          </cell>
          <cell r="AS32" t="str">
            <v>Em Aberto</v>
          </cell>
        </row>
        <row r="34">
          <cell r="A34" t="str">
            <v>Jornal da Globo</v>
          </cell>
          <cell r="Y34">
            <v>31</v>
          </cell>
          <cell r="Z34">
            <v>10</v>
          </cell>
          <cell r="AB34">
            <v>31</v>
          </cell>
          <cell r="AG34">
            <v>31</v>
          </cell>
          <cell r="AK34">
            <v>31</v>
          </cell>
          <cell r="AL34">
            <v>5131.5</v>
          </cell>
          <cell r="AN34">
            <v>16.5</v>
          </cell>
          <cell r="AO34">
            <v>311</v>
          </cell>
          <cell r="AP34" t="str">
            <v>JGLO</v>
          </cell>
          <cell r="AR34" t="str">
            <v>2</v>
          </cell>
          <cell r="AS34">
            <v>31</v>
          </cell>
          <cell r="AT34">
            <v>38565</v>
          </cell>
          <cell r="AU34">
            <v>38595</v>
          </cell>
        </row>
        <row r="36">
          <cell r="A36" t="str">
            <v>Simpsons</v>
          </cell>
          <cell r="Y36">
            <v>31</v>
          </cell>
          <cell r="Z36">
            <v>29</v>
          </cell>
          <cell r="AA36">
            <v>5</v>
          </cell>
          <cell r="AB36">
            <v>31</v>
          </cell>
          <cell r="AC36">
            <v>30</v>
          </cell>
          <cell r="AL36">
            <v>425.75</v>
          </cell>
          <cell r="AN36">
            <v>3.25</v>
          </cell>
          <cell r="AO36">
            <v>131</v>
          </cell>
          <cell r="AP36" t="str">
            <v>SIMP</v>
          </cell>
          <cell r="AR36">
            <v>30</v>
          </cell>
          <cell r="AS36">
            <v>5</v>
          </cell>
          <cell r="AT36">
            <v>38384</v>
          </cell>
          <cell r="AU36">
            <v>38388</v>
          </cell>
        </row>
        <row r="38">
          <cell r="A38" t="str">
            <v>Caldeirão do Huck</v>
          </cell>
          <cell r="Y38">
            <v>31</v>
          </cell>
          <cell r="Z38">
            <v>29</v>
          </cell>
          <cell r="AB38">
            <v>31</v>
          </cell>
          <cell r="AE38">
            <v>31</v>
          </cell>
          <cell r="AL38">
            <v>926.25</v>
          </cell>
          <cell r="AN38">
            <v>3.25</v>
          </cell>
          <cell r="AO38">
            <v>285</v>
          </cell>
          <cell r="AP38" t="str">
            <v>HUCK</v>
          </cell>
          <cell r="AR38" t="str">
            <v>Em Aberto</v>
          </cell>
          <cell r="AS38">
            <v>29</v>
          </cell>
          <cell r="AT38">
            <v>38353</v>
          </cell>
          <cell r="AU38">
            <v>38381</v>
          </cell>
        </row>
        <row r="40">
          <cell r="A40" t="str">
            <v>Antena / Comunidade</v>
          </cell>
          <cell r="Y40">
            <v>31</v>
          </cell>
          <cell r="AA40">
            <v>27</v>
          </cell>
          <cell r="AB40">
            <v>31</v>
          </cell>
          <cell r="AL40">
            <v>546</v>
          </cell>
          <cell r="AN40">
            <v>3.25</v>
          </cell>
          <cell r="AO40">
            <v>168</v>
          </cell>
          <cell r="AP40" t="str">
            <v>GLCO</v>
          </cell>
          <cell r="AR40" t="str">
            <v>Em Aberto</v>
          </cell>
          <cell r="AS40" t="str">
            <v>Em Aberto</v>
          </cell>
          <cell r="AT40">
            <v>38412</v>
          </cell>
          <cell r="AU40">
            <v>38442</v>
          </cell>
        </row>
        <row r="42">
          <cell r="A42" t="str">
            <v>Globo Rural</v>
          </cell>
          <cell r="Z42">
            <v>31</v>
          </cell>
          <cell r="AA42" t="str">
            <v>15</v>
          </cell>
          <cell r="AB42">
            <v>31</v>
          </cell>
          <cell r="AL42">
            <v>695.5</v>
          </cell>
          <cell r="AN42">
            <v>3.25</v>
          </cell>
          <cell r="AO42">
            <v>214</v>
          </cell>
          <cell r="AP42" t="str">
            <v>GRUD</v>
          </cell>
          <cell r="AR42">
            <v>27</v>
          </cell>
          <cell r="AS42">
            <v>31</v>
          </cell>
          <cell r="AT42">
            <v>38412</v>
          </cell>
          <cell r="AU42">
            <v>38442</v>
          </cell>
        </row>
        <row r="44">
          <cell r="A44" t="str">
            <v>Turma do Didi</v>
          </cell>
          <cell r="Z44">
            <v>31</v>
          </cell>
          <cell r="AA44">
            <v>27</v>
          </cell>
          <cell r="AB44">
            <v>17</v>
          </cell>
          <cell r="AD44">
            <v>31</v>
          </cell>
          <cell r="AE44" t="str">
            <v>31</v>
          </cell>
          <cell r="AL44">
            <v>1046.5</v>
          </cell>
          <cell r="AN44">
            <v>3.25</v>
          </cell>
          <cell r="AO44">
            <v>322</v>
          </cell>
          <cell r="AP44" t="str">
            <v>TURM</v>
          </cell>
          <cell r="AR44" t="str">
            <v>Em Aberto</v>
          </cell>
          <cell r="AS44" t="str">
            <v>Em Aberto</v>
          </cell>
          <cell r="AT44">
            <v>38384</v>
          </cell>
          <cell r="AU44">
            <v>38410</v>
          </cell>
        </row>
        <row r="46">
          <cell r="A46" t="str">
            <v>Temperatura Máxima</v>
          </cell>
          <cell r="Y46">
            <v>31</v>
          </cell>
          <cell r="AE46">
            <v>30</v>
          </cell>
          <cell r="AL46">
            <v>1144</v>
          </cell>
          <cell r="AN46">
            <v>3.25</v>
          </cell>
          <cell r="AO46">
            <v>352</v>
          </cell>
          <cell r="AP46" t="str">
            <v>TMAX</v>
          </cell>
          <cell r="AR46" t="str">
            <v>Em Aberto</v>
          </cell>
          <cell r="AS46" t="str">
            <v>Em Aberto</v>
          </cell>
          <cell r="AT46">
            <v>38322</v>
          </cell>
          <cell r="AU46">
            <v>38352</v>
          </cell>
        </row>
        <row r="48">
          <cell r="A48" t="str">
            <v>Sob Nova Direção</v>
          </cell>
          <cell r="Z48" t="str">
            <v>18</v>
          </cell>
          <cell r="AL48">
            <v>1758.25</v>
          </cell>
          <cell r="AN48">
            <v>3.25</v>
          </cell>
          <cell r="AO48">
            <v>541</v>
          </cell>
          <cell r="AP48" t="str">
            <v>SHOD</v>
          </cell>
          <cell r="AR48">
            <v>15</v>
          </cell>
          <cell r="AS48" t="str">
            <v>Em Aberto</v>
          </cell>
          <cell r="AT48">
            <v>38353</v>
          </cell>
          <cell r="AU48">
            <v>38370</v>
          </cell>
        </row>
        <row r="50">
          <cell r="A50" t="str">
            <v>Domingo Maior</v>
          </cell>
          <cell r="Y50">
            <v>31</v>
          </cell>
          <cell r="AD50">
            <v>31</v>
          </cell>
          <cell r="AE50">
            <v>5</v>
          </cell>
          <cell r="AL50">
            <v>640.25</v>
          </cell>
          <cell r="AN50">
            <v>3.25</v>
          </cell>
          <cell r="AO50">
            <v>197</v>
          </cell>
          <cell r="AP50" t="str">
            <v>SERI</v>
          </cell>
          <cell r="AS50">
            <v>5</v>
          </cell>
          <cell r="AT50">
            <v>38504</v>
          </cell>
          <cell r="AU50">
            <v>38508</v>
          </cell>
        </row>
      </sheetData>
      <sheetData sheetId="18" refreshError="1"/>
      <sheetData sheetId="19" refreshError="1">
        <row r="3">
          <cell r="N3">
            <v>2004</v>
          </cell>
        </row>
        <row r="6">
          <cell r="A6" t="str">
            <v>Bom Dia Praça</v>
          </cell>
          <cell r="Z6" t="str">
            <v>31</v>
          </cell>
          <cell r="AB6" t="str">
            <v>31</v>
          </cell>
          <cell r="AE6">
            <v>30</v>
          </cell>
          <cell r="AL6">
            <v>10246.5</v>
          </cell>
          <cell r="AN6">
            <v>16.5</v>
          </cell>
          <cell r="AO6">
            <v>621</v>
          </cell>
          <cell r="AP6" t="str">
            <v>BPRA</v>
          </cell>
          <cell r="AS6" t="str">
            <v>31</v>
          </cell>
          <cell r="AT6">
            <v>38412</v>
          </cell>
          <cell r="AU6">
            <v>38442</v>
          </cell>
        </row>
        <row r="8">
          <cell r="A8" t="str">
            <v>Mais Você</v>
          </cell>
          <cell r="Z8" t="str">
            <v>8</v>
          </cell>
          <cell r="AB8">
            <v>31</v>
          </cell>
          <cell r="AL8">
            <v>11467.5</v>
          </cell>
          <cell r="AN8">
            <v>16.5</v>
          </cell>
          <cell r="AO8">
            <v>695</v>
          </cell>
          <cell r="AP8" t="str">
            <v>MAVO</v>
          </cell>
          <cell r="AS8" t="str">
            <v>8</v>
          </cell>
          <cell r="AT8">
            <v>38353</v>
          </cell>
          <cell r="AU8">
            <v>38360</v>
          </cell>
        </row>
        <row r="10">
          <cell r="A10" t="str">
            <v>TV Globinho</v>
          </cell>
          <cell r="Y10">
            <v>16</v>
          </cell>
          <cell r="AL10">
            <v>7780.5</v>
          </cell>
          <cell r="AN10">
            <v>19.5</v>
          </cell>
          <cell r="AO10">
            <v>399</v>
          </cell>
          <cell r="AP10" t="str">
            <v>TVGL</v>
          </cell>
          <cell r="AS10" t="str">
            <v>Em Aberto</v>
          </cell>
          <cell r="AT10">
            <v>38322</v>
          </cell>
          <cell r="AU10">
            <v>38337</v>
          </cell>
        </row>
        <row r="12">
          <cell r="A12" t="str">
            <v>Praça TV 1ª Ed.</v>
          </cell>
          <cell r="AB12" t="str">
            <v>4</v>
          </cell>
          <cell r="AK12" t="str">
            <v>31</v>
          </cell>
          <cell r="AL12">
            <v>27085.5</v>
          </cell>
          <cell r="AN12">
            <v>19.5</v>
          </cell>
          <cell r="AO12">
            <v>1389</v>
          </cell>
          <cell r="AP12" t="str">
            <v>PTV1</v>
          </cell>
          <cell r="AS12" t="str">
            <v>4</v>
          </cell>
          <cell r="AT12">
            <v>38412</v>
          </cell>
          <cell r="AU12">
            <v>38415</v>
          </cell>
        </row>
        <row r="14">
          <cell r="A14" t="str">
            <v>Globo Esporte</v>
          </cell>
          <cell r="Y14" t="str">
            <v>31</v>
          </cell>
          <cell r="AL14">
            <v>31453.5</v>
          </cell>
          <cell r="AN14">
            <v>19.5</v>
          </cell>
          <cell r="AO14">
            <v>1613</v>
          </cell>
          <cell r="AP14" t="str">
            <v>GESP</v>
          </cell>
          <cell r="AS14" t="str">
            <v>Em Aberto</v>
          </cell>
          <cell r="AT14">
            <v>38322</v>
          </cell>
          <cell r="AU14">
            <v>38352</v>
          </cell>
        </row>
        <row r="16">
          <cell r="A16" t="str">
            <v>Jornal Hoje</v>
          </cell>
          <cell r="Y16">
            <v>31</v>
          </cell>
          <cell r="Z16">
            <v>10</v>
          </cell>
          <cell r="AD16" t="str">
            <v>31</v>
          </cell>
          <cell r="AL16">
            <v>33540</v>
          </cell>
          <cell r="AN16">
            <v>19.5</v>
          </cell>
          <cell r="AO16">
            <v>1720</v>
          </cell>
          <cell r="AP16" t="str">
            <v>JHOJ</v>
          </cell>
          <cell r="AS16" t="str">
            <v>31</v>
          </cell>
          <cell r="AT16">
            <v>38473</v>
          </cell>
          <cell r="AU16">
            <v>38503</v>
          </cell>
        </row>
        <row r="18">
          <cell r="A18" t="str">
            <v>Vídeo Show</v>
          </cell>
          <cell r="Z18">
            <v>31</v>
          </cell>
          <cell r="AB18" t="str">
            <v>31</v>
          </cell>
          <cell r="AL18">
            <v>27573</v>
          </cell>
          <cell r="AN18">
            <v>19.5</v>
          </cell>
          <cell r="AO18">
            <v>1414</v>
          </cell>
          <cell r="AP18" t="str">
            <v>VIDE</v>
          </cell>
          <cell r="AS18" t="str">
            <v>31</v>
          </cell>
          <cell r="AT18">
            <v>38412</v>
          </cell>
          <cell r="AU18">
            <v>38442</v>
          </cell>
        </row>
        <row r="20">
          <cell r="A20" t="str">
            <v>Vale a Pena</v>
          </cell>
          <cell r="AA20">
            <v>28</v>
          </cell>
          <cell r="AB20" t="str">
            <v>31</v>
          </cell>
          <cell r="AL20">
            <v>22357.5</v>
          </cell>
          <cell r="AN20">
            <v>16.5</v>
          </cell>
          <cell r="AO20">
            <v>1355</v>
          </cell>
          <cell r="AP20" t="str">
            <v>VALE</v>
          </cell>
          <cell r="AS20" t="str">
            <v>31</v>
          </cell>
          <cell r="AT20">
            <v>38412</v>
          </cell>
          <cell r="AU20">
            <v>38442</v>
          </cell>
        </row>
        <row r="22">
          <cell r="A22" t="str">
            <v>Sessão da Tarde</v>
          </cell>
          <cell r="AL22">
            <v>10609.5</v>
          </cell>
          <cell r="AN22">
            <v>16.5</v>
          </cell>
          <cell r="AO22">
            <v>643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 t="str">
            <v>31</v>
          </cell>
          <cell r="AA24">
            <v>18</v>
          </cell>
          <cell r="AB24">
            <v>2</v>
          </cell>
          <cell r="AL24">
            <v>28050</v>
          </cell>
          <cell r="AN24">
            <v>16.5</v>
          </cell>
          <cell r="AO24">
            <v>1700</v>
          </cell>
          <cell r="AP24" t="str">
            <v>MALH</v>
          </cell>
          <cell r="AS24" t="str">
            <v>31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Y26">
            <v>31</v>
          </cell>
          <cell r="AB26" t="str">
            <v>31</v>
          </cell>
          <cell r="AL26">
            <v>53274</v>
          </cell>
          <cell r="AN26">
            <v>19.5</v>
          </cell>
          <cell r="AO26">
            <v>2732</v>
          </cell>
          <cell r="AP26" t="str">
            <v>N18H</v>
          </cell>
          <cell r="AS26" t="str">
            <v>31</v>
          </cell>
          <cell r="AT26">
            <v>38412</v>
          </cell>
          <cell r="AU26">
            <v>38442</v>
          </cell>
        </row>
        <row r="28">
          <cell r="A28" t="str">
            <v>Praça TV 2ª Ed.</v>
          </cell>
          <cell r="Y28">
            <v>31</v>
          </cell>
          <cell r="AL28">
            <v>71799</v>
          </cell>
          <cell r="AN28">
            <v>19.5</v>
          </cell>
          <cell r="AO28">
            <v>3682</v>
          </cell>
          <cell r="AP28" t="str">
            <v>PTV2</v>
          </cell>
          <cell r="AS28" t="str">
            <v>Em Aberto</v>
          </cell>
          <cell r="AT28">
            <v>38322</v>
          </cell>
          <cell r="AU28">
            <v>38352</v>
          </cell>
        </row>
        <row r="30">
          <cell r="A30" t="str">
            <v>Casseta e Planeta</v>
          </cell>
          <cell r="Y30" t="str">
            <v>31</v>
          </cell>
          <cell r="AA30">
            <v>6</v>
          </cell>
          <cell r="AE30" t="str">
            <v>30</v>
          </cell>
          <cell r="AL30">
            <v>15769</v>
          </cell>
          <cell r="AN30">
            <v>3.25</v>
          </cell>
          <cell r="AO30">
            <v>4852</v>
          </cell>
          <cell r="AP30" t="str">
            <v>CPLA</v>
          </cell>
          <cell r="AS30" t="str">
            <v>31</v>
          </cell>
          <cell r="AT30">
            <v>38322</v>
          </cell>
          <cell r="AU30">
            <v>38352</v>
          </cell>
        </row>
        <row r="32">
          <cell r="A32" t="str">
            <v>Linha Direta</v>
          </cell>
          <cell r="AL32">
            <v>8420.75</v>
          </cell>
          <cell r="AN32">
            <v>3.25</v>
          </cell>
          <cell r="AO32">
            <v>2591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Y34" t="str">
            <v>31</v>
          </cell>
          <cell r="Z34">
            <v>10</v>
          </cell>
          <cell r="AK34">
            <v>31</v>
          </cell>
          <cell r="AL34">
            <v>20806.5</v>
          </cell>
          <cell r="AN34">
            <v>16.5</v>
          </cell>
          <cell r="AO34">
            <v>1261</v>
          </cell>
          <cell r="AP34" t="str">
            <v>JGLO</v>
          </cell>
          <cell r="AS34" t="str">
            <v>31</v>
          </cell>
          <cell r="AT34">
            <v>38322</v>
          </cell>
          <cell r="AU34">
            <v>38352</v>
          </cell>
        </row>
        <row r="36">
          <cell r="A36" t="str">
            <v>Simpsons</v>
          </cell>
          <cell r="Y36" t="str">
            <v>31</v>
          </cell>
          <cell r="Z36">
            <v>29</v>
          </cell>
          <cell r="AB36">
            <v>31</v>
          </cell>
          <cell r="AL36">
            <v>1371.5</v>
          </cell>
          <cell r="AN36">
            <v>3.25</v>
          </cell>
          <cell r="AO36">
            <v>422</v>
          </cell>
          <cell r="AP36" t="str">
            <v>SIMP</v>
          </cell>
          <cell r="AS36" t="str">
            <v>31</v>
          </cell>
          <cell r="AT36">
            <v>38322</v>
          </cell>
          <cell r="AU36">
            <v>38352</v>
          </cell>
        </row>
        <row r="38">
          <cell r="A38" t="str">
            <v>Caldeirão do Huck</v>
          </cell>
          <cell r="Y38" t="str">
            <v>31</v>
          </cell>
          <cell r="Z38">
            <v>29</v>
          </cell>
          <cell r="AB38">
            <v>30</v>
          </cell>
          <cell r="AL38">
            <v>3529.5</v>
          </cell>
          <cell r="AN38">
            <v>3.25</v>
          </cell>
          <cell r="AO38">
            <v>1086</v>
          </cell>
          <cell r="AP38" t="str">
            <v>HUCK</v>
          </cell>
          <cell r="AS38" t="str">
            <v>31</v>
          </cell>
          <cell r="AT38">
            <v>38322</v>
          </cell>
          <cell r="AU38">
            <v>38352</v>
          </cell>
        </row>
        <row r="40">
          <cell r="A40" t="str">
            <v>Antena / Comunidade</v>
          </cell>
          <cell r="Y40" t="str">
            <v>31</v>
          </cell>
          <cell r="AL40">
            <v>601.25</v>
          </cell>
          <cell r="AN40">
            <v>3.25</v>
          </cell>
          <cell r="AO40">
            <v>185</v>
          </cell>
          <cell r="AP40" t="str">
            <v>GLCO</v>
          </cell>
          <cell r="AS40" t="str">
            <v>31</v>
          </cell>
          <cell r="AT40">
            <v>38322</v>
          </cell>
          <cell r="AU40">
            <v>38352</v>
          </cell>
        </row>
        <row r="42">
          <cell r="A42" t="str">
            <v>Globo Rural</v>
          </cell>
          <cell r="AA42" t="str">
            <v>15</v>
          </cell>
          <cell r="AL42">
            <v>2466.75</v>
          </cell>
          <cell r="AN42">
            <v>3.25</v>
          </cell>
          <cell r="AO42">
            <v>759</v>
          </cell>
          <cell r="AP42" t="str">
            <v>GRUD</v>
          </cell>
          <cell r="AS42" t="str">
            <v>15</v>
          </cell>
          <cell r="AT42">
            <v>38384</v>
          </cell>
          <cell r="AU42">
            <v>38398</v>
          </cell>
        </row>
        <row r="44">
          <cell r="A44" t="str">
            <v>Turma do Didi</v>
          </cell>
          <cell r="AB44" t="str">
            <v>17</v>
          </cell>
          <cell r="AE44" t="str">
            <v>31</v>
          </cell>
          <cell r="AL44">
            <v>4160</v>
          </cell>
          <cell r="AN44">
            <v>3.25</v>
          </cell>
          <cell r="AO44">
            <v>1280</v>
          </cell>
          <cell r="AP44" t="str">
            <v>TURM</v>
          </cell>
          <cell r="AS44" t="str">
            <v>31</v>
          </cell>
          <cell r="AT44">
            <v>38504</v>
          </cell>
          <cell r="AU44">
            <v>38534</v>
          </cell>
        </row>
        <row r="46">
          <cell r="A46" t="str">
            <v>Temperatura Máxima</v>
          </cell>
          <cell r="Y46">
            <v>31</v>
          </cell>
          <cell r="AL46">
            <v>4631.25</v>
          </cell>
          <cell r="AN46">
            <v>3.25</v>
          </cell>
          <cell r="AO46">
            <v>1425</v>
          </cell>
          <cell r="AP46" t="str">
            <v>TMAX</v>
          </cell>
          <cell r="AS46">
            <v>31</v>
          </cell>
          <cell r="AT46">
            <v>38322</v>
          </cell>
          <cell r="AU46">
            <v>38352</v>
          </cell>
        </row>
        <row r="48">
          <cell r="A48" t="str">
            <v>Sob Nova Direção</v>
          </cell>
          <cell r="Z48" t="str">
            <v>18</v>
          </cell>
          <cell r="AL48">
            <v>7410</v>
          </cell>
          <cell r="AN48">
            <v>3.25</v>
          </cell>
          <cell r="AO48">
            <v>2280</v>
          </cell>
          <cell r="AP48" t="str">
            <v>SHOD</v>
          </cell>
          <cell r="AS48" t="str">
            <v>Em Aberto</v>
          </cell>
          <cell r="AT48">
            <v>38353</v>
          </cell>
          <cell r="AU48">
            <v>38370</v>
          </cell>
        </row>
        <row r="50">
          <cell r="A50" t="str">
            <v>Domingo Maior</v>
          </cell>
          <cell r="Y50">
            <v>31</v>
          </cell>
          <cell r="AD50">
            <v>31</v>
          </cell>
          <cell r="AL50">
            <v>1527.5</v>
          </cell>
          <cell r="AN50">
            <v>3.25</v>
          </cell>
          <cell r="AO50">
            <v>470</v>
          </cell>
          <cell r="AP50" t="str">
            <v>SERI</v>
          </cell>
          <cell r="AS50">
            <v>31</v>
          </cell>
          <cell r="AT50">
            <v>38473</v>
          </cell>
          <cell r="AU50">
            <v>38503</v>
          </cell>
        </row>
      </sheetData>
      <sheetData sheetId="20" refreshError="1"/>
      <sheetData sheetId="21" refreshError="1"/>
      <sheetData sheetId="22" refreshError="1">
        <row r="6">
          <cell r="A6" t="str">
            <v>Bom Dia Praça</v>
          </cell>
          <cell r="Z6">
            <v>31</v>
          </cell>
          <cell r="AE6">
            <v>31</v>
          </cell>
          <cell r="AL6">
            <v>12606</v>
          </cell>
          <cell r="AN6">
            <v>16.5</v>
          </cell>
          <cell r="AO6">
            <v>764</v>
          </cell>
          <cell r="AP6" t="str">
            <v>BPRA</v>
          </cell>
          <cell r="AS6">
            <v>31</v>
          </cell>
          <cell r="AT6">
            <v>38353</v>
          </cell>
          <cell r="AU6">
            <v>38383</v>
          </cell>
        </row>
        <row r="8">
          <cell r="A8" t="str">
            <v>Mais Você</v>
          </cell>
          <cell r="AB8">
            <v>31</v>
          </cell>
          <cell r="AL8">
            <v>16318.5</v>
          </cell>
          <cell r="AN8">
            <v>16.5</v>
          </cell>
          <cell r="AO8">
            <v>989</v>
          </cell>
          <cell r="AP8" t="str">
            <v>MAVO</v>
          </cell>
          <cell r="AS8">
            <v>31</v>
          </cell>
          <cell r="AT8">
            <v>38412</v>
          </cell>
          <cell r="AU8">
            <v>38442</v>
          </cell>
        </row>
        <row r="10">
          <cell r="A10" t="str">
            <v>TV Globinho</v>
          </cell>
          <cell r="AL10">
            <v>14937</v>
          </cell>
          <cell r="AN10">
            <v>19.5</v>
          </cell>
          <cell r="AO10">
            <v>766</v>
          </cell>
          <cell r="AP10" t="str">
            <v>TVGL</v>
          </cell>
          <cell r="AS10" t="str">
            <v>Em Aberto</v>
          </cell>
        </row>
        <row r="12">
          <cell r="A12" t="str">
            <v>Praça TV 1ª Ed.</v>
          </cell>
          <cell r="Y12">
            <v>20</v>
          </cell>
          <cell r="AD12">
            <v>31</v>
          </cell>
          <cell r="AL12">
            <v>51811.5</v>
          </cell>
          <cell r="AN12">
            <v>19.5</v>
          </cell>
          <cell r="AO12">
            <v>2657</v>
          </cell>
          <cell r="AP12" t="str">
            <v>PTV1</v>
          </cell>
          <cell r="AS12" t="str">
            <v>Em Aberto</v>
          </cell>
          <cell r="AT12">
            <v>38322</v>
          </cell>
          <cell r="AU12">
            <v>38341</v>
          </cell>
        </row>
        <row r="14">
          <cell r="A14" t="str">
            <v>Globo Esporte</v>
          </cell>
          <cell r="AB14">
            <v>31</v>
          </cell>
          <cell r="AL14">
            <v>61171.5</v>
          </cell>
          <cell r="AN14">
            <v>19.5</v>
          </cell>
          <cell r="AO14">
            <v>3137</v>
          </cell>
          <cell r="AP14" t="str">
            <v>GESP</v>
          </cell>
          <cell r="AS14" t="str">
            <v>Em Aberto</v>
          </cell>
          <cell r="AT14">
            <v>38412</v>
          </cell>
          <cell r="AU14">
            <v>38442</v>
          </cell>
        </row>
        <row r="16">
          <cell r="A16" t="str">
            <v>Jornal Hoje</v>
          </cell>
          <cell r="Z16">
            <v>31</v>
          </cell>
          <cell r="AK16">
            <v>31</v>
          </cell>
          <cell r="AL16">
            <v>48418.5</v>
          </cell>
          <cell r="AN16">
            <v>19.5</v>
          </cell>
          <cell r="AO16">
            <v>2483</v>
          </cell>
          <cell r="AP16" t="str">
            <v>JHOJ</v>
          </cell>
          <cell r="AS16">
            <v>31</v>
          </cell>
          <cell r="AT16">
            <v>38353</v>
          </cell>
          <cell r="AU16">
            <v>38383</v>
          </cell>
        </row>
        <row r="18">
          <cell r="A18" t="str">
            <v>Vídeo Show</v>
          </cell>
          <cell r="AB18">
            <v>31</v>
          </cell>
          <cell r="AL18">
            <v>36387</v>
          </cell>
          <cell r="AN18">
            <v>19.5</v>
          </cell>
          <cell r="AO18">
            <v>1866</v>
          </cell>
          <cell r="AP18" t="str">
            <v>VIDE</v>
          </cell>
          <cell r="AS18">
            <v>31</v>
          </cell>
          <cell r="AT18">
            <v>38412</v>
          </cell>
          <cell r="AU18">
            <v>38442</v>
          </cell>
        </row>
        <row r="20">
          <cell r="A20" t="str">
            <v>Vale a Pena</v>
          </cell>
          <cell r="AA20">
            <v>28</v>
          </cell>
          <cell r="AB20">
            <v>31</v>
          </cell>
          <cell r="AL20">
            <v>25921.5</v>
          </cell>
          <cell r="AN20">
            <v>16.5</v>
          </cell>
          <cell r="AO20">
            <v>1571</v>
          </cell>
          <cell r="AP20" t="str">
            <v>VALE</v>
          </cell>
          <cell r="AS20">
            <v>31</v>
          </cell>
          <cell r="AT20">
            <v>38412</v>
          </cell>
          <cell r="AU20">
            <v>38442</v>
          </cell>
        </row>
        <row r="22">
          <cell r="A22" t="str">
            <v>Sessão da Tarde</v>
          </cell>
          <cell r="AL22">
            <v>17886</v>
          </cell>
          <cell r="AN22">
            <v>16.5</v>
          </cell>
          <cell r="AO22">
            <v>1084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>
            <v>31</v>
          </cell>
          <cell r="AL24">
            <v>45342</v>
          </cell>
          <cell r="AN24">
            <v>16.5</v>
          </cell>
          <cell r="AO24">
            <v>2748</v>
          </cell>
          <cell r="AP24" t="str">
            <v>MALH</v>
          </cell>
          <cell r="AS24">
            <v>31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AB26">
            <v>31</v>
          </cell>
          <cell r="AL26">
            <v>87613.5</v>
          </cell>
          <cell r="AN26">
            <v>19.5</v>
          </cell>
          <cell r="AO26">
            <v>4493</v>
          </cell>
          <cell r="AP26" t="str">
            <v>N18H</v>
          </cell>
          <cell r="AS26">
            <v>31</v>
          </cell>
          <cell r="AT26">
            <v>38412</v>
          </cell>
          <cell r="AU26">
            <v>38442</v>
          </cell>
        </row>
        <row r="28">
          <cell r="A28" t="str">
            <v>Praça TV 2ª Ed.</v>
          </cell>
          <cell r="AB28">
            <v>31</v>
          </cell>
          <cell r="AL28">
            <v>135252</v>
          </cell>
          <cell r="AN28">
            <v>19.5</v>
          </cell>
          <cell r="AO28">
            <v>6936</v>
          </cell>
          <cell r="AP28" t="str">
            <v>PTV2</v>
          </cell>
          <cell r="AS28">
            <v>31</v>
          </cell>
          <cell r="AT28">
            <v>38412</v>
          </cell>
          <cell r="AU28">
            <v>38442</v>
          </cell>
        </row>
        <row r="30">
          <cell r="A30" t="str">
            <v>Casseta e Planeta</v>
          </cell>
          <cell r="Y30">
            <v>31</v>
          </cell>
          <cell r="AL30">
            <v>24186.5</v>
          </cell>
          <cell r="AN30">
            <v>3.25</v>
          </cell>
          <cell r="AO30">
            <v>7442</v>
          </cell>
          <cell r="AP30" t="str">
            <v>CPLA</v>
          </cell>
          <cell r="AS30">
            <v>31</v>
          </cell>
          <cell r="AT30">
            <v>38322</v>
          </cell>
          <cell r="AU30">
            <v>38352</v>
          </cell>
        </row>
        <row r="32">
          <cell r="A32" t="str">
            <v>Linha Direta</v>
          </cell>
          <cell r="AL32">
            <v>13555.75</v>
          </cell>
          <cell r="AN32">
            <v>3.25</v>
          </cell>
          <cell r="AO32">
            <v>4171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AK34">
            <v>31</v>
          </cell>
          <cell r="AL34">
            <v>31333.5</v>
          </cell>
          <cell r="AN34">
            <v>16.5</v>
          </cell>
          <cell r="AO34">
            <v>1899</v>
          </cell>
          <cell r="AP34" t="str">
            <v>JGLO</v>
          </cell>
          <cell r="AS34" t="str">
            <v>Em Aberto</v>
          </cell>
          <cell r="AT34">
            <v>38687</v>
          </cell>
          <cell r="AU34">
            <v>38717</v>
          </cell>
        </row>
        <row r="36">
          <cell r="A36" t="str">
            <v>Simpsons</v>
          </cell>
          <cell r="AA36">
            <v>28</v>
          </cell>
          <cell r="AC36">
            <v>2</v>
          </cell>
          <cell r="AL36">
            <v>2564.25</v>
          </cell>
          <cell r="AN36">
            <v>3.25</v>
          </cell>
          <cell r="AO36">
            <v>789</v>
          </cell>
          <cell r="AP36" t="str">
            <v>SIMP</v>
          </cell>
          <cell r="AS36">
            <v>2</v>
          </cell>
          <cell r="AT36">
            <v>38443</v>
          </cell>
          <cell r="AU36">
            <v>38444</v>
          </cell>
        </row>
        <row r="38">
          <cell r="A38" t="str">
            <v>Caldeirão do Huck</v>
          </cell>
          <cell r="AB38">
            <v>5</v>
          </cell>
          <cell r="AC38">
            <v>24</v>
          </cell>
          <cell r="AL38">
            <v>4920.5</v>
          </cell>
          <cell r="AN38">
            <v>3.25</v>
          </cell>
          <cell r="AO38">
            <v>1514</v>
          </cell>
          <cell r="AP38" t="str">
            <v>HUCK</v>
          </cell>
          <cell r="AS38">
            <v>5</v>
          </cell>
          <cell r="AT38">
            <v>38412</v>
          </cell>
          <cell r="AU38">
            <v>38416</v>
          </cell>
        </row>
        <row r="40">
          <cell r="A40" t="str">
            <v>Antena / Comunidade</v>
          </cell>
          <cell r="Z40">
            <v>31</v>
          </cell>
          <cell r="AA40">
            <v>28</v>
          </cell>
          <cell r="AL40">
            <v>0</v>
          </cell>
          <cell r="AN40">
            <v>3.25</v>
          </cell>
          <cell r="AO40">
            <v>0</v>
          </cell>
          <cell r="AP40" t="str">
            <v>GLCO</v>
          </cell>
          <cell r="AS40" t="str">
            <v>Em Aberto</v>
          </cell>
          <cell r="AT40">
            <v>38353</v>
          </cell>
          <cell r="AU40">
            <v>38383</v>
          </cell>
        </row>
        <row r="42">
          <cell r="A42" t="str">
            <v>Globo Rural</v>
          </cell>
          <cell r="AB42">
            <v>30</v>
          </cell>
          <cell r="AL42">
            <v>4371.25</v>
          </cell>
          <cell r="AN42">
            <v>3.25</v>
          </cell>
          <cell r="AO42">
            <v>1345</v>
          </cell>
          <cell r="AP42" t="str">
            <v>GRUD</v>
          </cell>
          <cell r="AS42" t="str">
            <v>Em Aberto</v>
          </cell>
          <cell r="AT42">
            <v>38412</v>
          </cell>
          <cell r="AU42">
            <v>38441</v>
          </cell>
        </row>
        <row r="44">
          <cell r="A44" t="str">
            <v>Turma do Didi</v>
          </cell>
          <cell r="AA44">
            <v>2</v>
          </cell>
          <cell r="AB44">
            <v>17</v>
          </cell>
          <cell r="AL44">
            <v>4933.5</v>
          </cell>
          <cell r="AN44">
            <v>3.25</v>
          </cell>
          <cell r="AO44">
            <v>1518</v>
          </cell>
          <cell r="AP44" t="str">
            <v>TURM</v>
          </cell>
          <cell r="AS44">
            <v>2</v>
          </cell>
          <cell r="AT44">
            <v>38384</v>
          </cell>
          <cell r="AU44">
            <v>38385</v>
          </cell>
        </row>
        <row r="46">
          <cell r="A46" t="str">
            <v>Temperatura Máxima</v>
          </cell>
          <cell r="Y46">
            <v>31</v>
          </cell>
          <cell r="AB46">
            <v>5</v>
          </cell>
          <cell r="AL46">
            <v>5554.25</v>
          </cell>
          <cell r="AN46">
            <v>3.25</v>
          </cell>
          <cell r="AO46">
            <v>1709</v>
          </cell>
          <cell r="AP46" t="str">
            <v>TMAX</v>
          </cell>
          <cell r="AS46">
            <v>5</v>
          </cell>
          <cell r="AT46">
            <v>38412</v>
          </cell>
          <cell r="AU46">
            <v>38416</v>
          </cell>
        </row>
        <row r="48">
          <cell r="A48" t="str">
            <v>Sob Nova Direção</v>
          </cell>
          <cell r="Z48">
            <v>14</v>
          </cell>
          <cell r="AL48">
            <v>12538.5</v>
          </cell>
          <cell r="AN48">
            <v>3.25</v>
          </cell>
          <cell r="AO48">
            <v>3858</v>
          </cell>
          <cell r="AP48" t="str">
            <v>SHOD</v>
          </cell>
          <cell r="AS48" t="str">
            <v>Em Aberto</v>
          </cell>
          <cell r="AT48">
            <v>38353</v>
          </cell>
          <cell r="AU48">
            <v>38366</v>
          </cell>
        </row>
        <row r="50">
          <cell r="A50" t="str">
            <v>Domingo Maior</v>
          </cell>
          <cell r="AA50">
            <v>14</v>
          </cell>
          <cell r="AD50">
            <v>31</v>
          </cell>
          <cell r="AL50">
            <v>2336.75</v>
          </cell>
          <cell r="AN50">
            <v>3.25</v>
          </cell>
          <cell r="AO50">
            <v>719</v>
          </cell>
          <cell r="AP50" t="str">
            <v>SERI</v>
          </cell>
          <cell r="AS50">
            <v>14</v>
          </cell>
          <cell r="AT50">
            <v>38384</v>
          </cell>
          <cell r="AU50">
            <v>38397</v>
          </cell>
        </row>
      </sheetData>
      <sheetData sheetId="23" refreshError="1"/>
      <sheetData sheetId="24" refreshError="1"/>
      <sheetData sheetId="25" refreshError="1">
        <row r="1">
          <cell r="A1" t="str">
            <v>PATROCÍNIO DE LINHA  (Disponibilidade)</v>
          </cell>
          <cell r="AL1" t="str">
            <v>SC1</v>
          </cell>
        </row>
        <row r="3">
          <cell r="N3">
            <v>2004</v>
          </cell>
          <cell r="Z3">
            <v>2005</v>
          </cell>
          <cell r="AL3" t="str">
            <v>Preços (R$)</v>
          </cell>
        </row>
        <row r="4">
          <cell r="A4" t="str">
            <v>programa</v>
          </cell>
          <cell r="B4" t="str">
            <v>jul</v>
          </cell>
          <cell r="C4" t="str">
            <v>ago</v>
          </cell>
          <cell r="D4" t="str">
            <v>set</v>
          </cell>
          <cell r="E4" t="str">
            <v>out</v>
          </cell>
          <cell r="F4" t="str">
            <v>nov</v>
          </cell>
          <cell r="G4" t="str">
            <v>dez</v>
          </cell>
          <cell r="H4" t="str">
            <v>jul</v>
          </cell>
          <cell r="I4" t="str">
            <v>ago</v>
          </cell>
          <cell r="J4" t="str">
            <v>set</v>
          </cell>
          <cell r="K4" t="str">
            <v>out</v>
          </cell>
          <cell r="L4" t="str">
            <v>nov</v>
          </cell>
          <cell r="M4" t="str">
            <v>dez</v>
          </cell>
          <cell r="N4" t="str">
            <v>jan</v>
          </cell>
          <cell r="O4" t="str">
            <v>fev</v>
          </cell>
          <cell r="P4" t="str">
            <v>mar</v>
          </cell>
          <cell r="Q4" t="str">
            <v>abr</v>
          </cell>
          <cell r="R4" t="str">
            <v>maio</v>
          </cell>
          <cell r="S4" t="str">
            <v>jun</v>
          </cell>
          <cell r="T4" t="str">
            <v>jul</v>
          </cell>
          <cell r="U4" t="str">
            <v>ago</v>
          </cell>
          <cell r="V4" t="str">
            <v>set</v>
          </cell>
          <cell r="W4" t="str">
            <v>out</v>
          </cell>
          <cell r="X4" t="str">
            <v>nov</v>
          </cell>
          <cell r="Y4" t="str">
            <v>dez</v>
          </cell>
          <cell r="Z4" t="str">
            <v>jan</v>
          </cell>
          <cell r="AA4" t="str">
            <v>fev</v>
          </cell>
          <cell r="AB4" t="str">
            <v>mar</v>
          </cell>
          <cell r="AC4" t="str">
            <v>abr</v>
          </cell>
          <cell r="AD4" t="str">
            <v>maio</v>
          </cell>
          <cell r="AE4" t="str">
            <v>jun</v>
          </cell>
          <cell r="AF4" t="str">
            <v>jul</v>
          </cell>
          <cell r="AG4" t="str">
            <v>ago</v>
          </cell>
          <cell r="AH4" t="str">
            <v>set</v>
          </cell>
          <cell r="AI4" t="str">
            <v>out</v>
          </cell>
          <cell r="AJ4" t="str">
            <v>nov</v>
          </cell>
          <cell r="AK4" t="str">
            <v>dez</v>
          </cell>
          <cell r="AL4" t="str">
            <v>(em aberto)</v>
          </cell>
          <cell r="AM4" t="str">
            <v>ind. conv</v>
          </cell>
          <cell r="AN4" t="str">
            <v>SC1</v>
          </cell>
          <cell r="AO4" t="str">
            <v>PROGR</v>
          </cell>
          <cell r="AR4" t="str">
            <v>Dia</v>
          </cell>
          <cell r="AS4" t="str">
            <v>Mês</v>
          </cell>
          <cell r="AT4" t="str">
            <v>Data</v>
          </cell>
        </row>
        <row r="6">
          <cell r="A6" t="str">
            <v>Bom Dia Praça</v>
          </cell>
          <cell r="AB6">
            <v>31</v>
          </cell>
          <cell r="AC6">
            <v>1</v>
          </cell>
          <cell r="AL6">
            <v>3795</v>
          </cell>
          <cell r="AM6">
            <v>16.5</v>
          </cell>
          <cell r="AN6">
            <v>230</v>
          </cell>
          <cell r="AO6" t="str">
            <v>BPRA</v>
          </cell>
          <cell r="AP6">
            <v>50</v>
          </cell>
          <cell r="AQ6" t="e">
            <v>#REF!</v>
          </cell>
          <cell r="AR6">
            <v>31</v>
          </cell>
          <cell r="AS6">
            <v>38412</v>
          </cell>
          <cell r="AT6">
            <v>38442</v>
          </cell>
          <cell r="AU6">
            <v>38443</v>
          </cell>
        </row>
        <row r="8">
          <cell r="A8" t="str">
            <v>Mais Você</v>
          </cell>
          <cell r="AB8">
            <v>31</v>
          </cell>
          <cell r="AL8">
            <v>4834.5</v>
          </cell>
          <cell r="AM8">
            <v>16.5</v>
          </cell>
          <cell r="AN8">
            <v>293</v>
          </cell>
          <cell r="AO8" t="str">
            <v>MAVO</v>
          </cell>
          <cell r="AP8" t="str">
            <v>MAVO</v>
          </cell>
          <cell r="AQ8" t="e">
            <v>#REF!</v>
          </cell>
          <cell r="AR8">
            <v>31</v>
          </cell>
          <cell r="AS8">
            <v>38412</v>
          </cell>
          <cell r="AT8">
            <v>38442</v>
          </cell>
          <cell r="AU8">
            <v>38442</v>
          </cell>
        </row>
        <row r="10">
          <cell r="A10" t="str">
            <v>TV Globinho</v>
          </cell>
          <cell r="AB10">
            <v>31</v>
          </cell>
          <cell r="AL10">
            <v>3880.5</v>
          </cell>
          <cell r="AM10">
            <v>19.5</v>
          </cell>
          <cell r="AN10">
            <v>199</v>
          </cell>
          <cell r="AO10" t="str">
            <v>TVGL</v>
          </cell>
          <cell r="AP10" t="str">
            <v>TVGL</v>
          </cell>
          <cell r="AQ10" t="e">
            <v>#REF!</v>
          </cell>
          <cell r="AR10">
            <v>31</v>
          </cell>
          <cell r="AS10">
            <v>38412</v>
          </cell>
          <cell r="AT10">
            <v>38442</v>
          </cell>
          <cell r="AU10">
            <v>38417</v>
          </cell>
        </row>
        <row r="12">
          <cell r="A12" t="str">
            <v>Praça TV 1ª Ed.</v>
          </cell>
          <cell r="M12" t="str">
            <v xml:space="preserve">   </v>
          </cell>
          <cell r="AB12">
            <v>31</v>
          </cell>
          <cell r="AL12">
            <v>15171</v>
          </cell>
          <cell r="AM12">
            <v>19.5</v>
          </cell>
          <cell r="AN12">
            <v>778</v>
          </cell>
          <cell r="AO12" t="str">
            <v>PTV1</v>
          </cell>
          <cell r="AP12" t="str">
            <v>PTV1</v>
          </cell>
          <cell r="AQ12" t="e">
            <v>#REF!</v>
          </cell>
          <cell r="AR12" t="str">
            <v>Em Aberto</v>
          </cell>
          <cell r="AS12">
            <v>31</v>
          </cell>
          <cell r="AT12">
            <v>38412</v>
          </cell>
          <cell r="AU12">
            <v>38442</v>
          </cell>
        </row>
        <row r="14">
          <cell r="A14" t="str">
            <v>Globo Esporte</v>
          </cell>
          <cell r="AB14">
            <v>31</v>
          </cell>
          <cell r="AL14">
            <v>14352</v>
          </cell>
          <cell r="AM14">
            <v>19.5</v>
          </cell>
          <cell r="AN14">
            <v>736</v>
          </cell>
          <cell r="AO14" t="str">
            <v>GESP</v>
          </cell>
          <cell r="AP14" t="str">
            <v>GESP</v>
          </cell>
          <cell r="AQ14" t="e">
            <v>#REF!</v>
          </cell>
          <cell r="AR14">
            <v>31</v>
          </cell>
          <cell r="AS14">
            <v>38412</v>
          </cell>
          <cell r="AT14">
            <v>38442</v>
          </cell>
        </row>
        <row r="16">
          <cell r="A16" t="str">
            <v>Jornal Hoje</v>
          </cell>
          <cell r="Y16">
            <v>31</v>
          </cell>
          <cell r="AA16">
            <v>28</v>
          </cell>
          <cell r="AB16">
            <v>31</v>
          </cell>
          <cell r="AL16">
            <v>13182</v>
          </cell>
          <cell r="AM16">
            <v>19.5</v>
          </cell>
          <cell r="AN16">
            <v>676</v>
          </cell>
          <cell r="AO16" t="str">
            <v>JHOJ</v>
          </cell>
          <cell r="AP16" t="str">
            <v>JHOJ</v>
          </cell>
          <cell r="AQ16" t="e">
            <v>#REF!</v>
          </cell>
          <cell r="AR16">
            <v>28</v>
          </cell>
          <cell r="AS16">
            <v>38384</v>
          </cell>
          <cell r="AT16">
            <v>38411</v>
          </cell>
          <cell r="AU16">
            <v>38352</v>
          </cell>
        </row>
        <row r="18">
          <cell r="A18" t="str">
            <v>Vídeo Show</v>
          </cell>
          <cell r="AA18">
            <v>26</v>
          </cell>
          <cell r="AB18">
            <v>31</v>
          </cell>
          <cell r="AL18">
            <v>8443.5</v>
          </cell>
          <cell r="AM18">
            <v>19.5</v>
          </cell>
          <cell r="AN18">
            <v>433</v>
          </cell>
          <cell r="AO18" t="str">
            <v>VIDE</v>
          </cell>
          <cell r="AP18" t="str">
            <v>VIDE</v>
          </cell>
          <cell r="AQ18" t="e">
            <v>#REF!</v>
          </cell>
          <cell r="AR18">
            <v>31</v>
          </cell>
          <cell r="AS18">
            <v>38412</v>
          </cell>
          <cell r="AT18">
            <v>38442</v>
          </cell>
          <cell r="AU18">
            <v>38409</v>
          </cell>
        </row>
        <row r="20">
          <cell r="A20" t="str">
            <v>Vale a Pena</v>
          </cell>
          <cell r="Y20">
            <v>31</v>
          </cell>
          <cell r="AB20">
            <v>31</v>
          </cell>
          <cell r="AL20">
            <v>5775</v>
          </cell>
          <cell r="AM20">
            <v>16.5</v>
          </cell>
          <cell r="AN20">
            <v>350</v>
          </cell>
          <cell r="AO20" t="str">
            <v>VALE</v>
          </cell>
          <cell r="AP20" t="str">
            <v>VALE</v>
          </cell>
          <cell r="AQ20" t="e">
            <v>#REF!</v>
          </cell>
          <cell r="AR20">
            <v>31</v>
          </cell>
          <cell r="AS20">
            <v>38322</v>
          </cell>
          <cell r="AT20">
            <v>38352</v>
          </cell>
          <cell r="AU20">
            <v>38442</v>
          </cell>
        </row>
        <row r="22">
          <cell r="A22" t="str">
            <v>Sessão da Tarde</v>
          </cell>
          <cell r="AC22">
            <v>15</v>
          </cell>
          <cell r="AL22">
            <v>3745.5</v>
          </cell>
          <cell r="AM22">
            <v>16.5</v>
          </cell>
          <cell r="AN22">
            <v>227</v>
          </cell>
          <cell r="AO22" t="str">
            <v>TARA</v>
          </cell>
          <cell r="AP22" t="str">
            <v>TARA</v>
          </cell>
          <cell r="AQ22" t="e">
            <v>#REF!</v>
          </cell>
          <cell r="AR22">
            <v>15</v>
          </cell>
          <cell r="AS22">
            <v>38443</v>
          </cell>
          <cell r="AT22">
            <v>38457</v>
          </cell>
          <cell r="AU22">
            <v>38443</v>
          </cell>
        </row>
        <row r="24">
          <cell r="A24" t="str">
            <v>Malhação</v>
          </cell>
          <cell r="Z24">
            <v>31</v>
          </cell>
          <cell r="AL24">
            <v>10477.5</v>
          </cell>
          <cell r="AM24">
            <v>16.5</v>
          </cell>
          <cell r="AN24">
            <v>635</v>
          </cell>
          <cell r="AO24" t="str">
            <v>MALH</v>
          </cell>
          <cell r="AP24" t="str">
            <v>MALH</v>
          </cell>
          <cell r="AR24" t="str">
            <v>Em Aberto</v>
          </cell>
          <cell r="AS24" t="str">
            <v>Em Aberto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Z26">
            <v>11</v>
          </cell>
          <cell r="AA26">
            <v>28</v>
          </cell>
          <cell r="AL26">
            <v>19617</v>
          </cell>
          <cell r="AM26">
            <v>19.5</v>
          </cell>
          <cell r="AN26">
            <v>1006</v>
          </cell>
          <cell r="AO26" t="str">
            <v>N18H</v>
          </cell>
          <cell r="AP26" t="str">
            <v>N18H</v>
          </cell>
          <cell r="AQ26" t="e">
            <v>#REF!</v>
          </cell>
          <cell r="AR26" t="str">
            <v>Em Aberto</v>
          </cell>
          <cell r="AS26">
            <v>11</v>
          </cell>
          <cell r="AT26">
            <v>38353</v>
          </cell>
          <cell r="AU26">
            <v>38363</v>
          </cell>
        </row>
        <row r="28">
          <cell r="A28" t="str">
            <v>Praça TV 2ª Ed.</v>
          </cell>
          <cell r="Y28">
            <v>31</v>
          </cell>
          <cell r="AB28">
            <v>31</v>
          </cell>
          <cell r="AL28">
            <v>32740.5</v>
          </cell>
          <cell r="AM28">
            <v>19.5</v>
          </cell>
          <cell r="AN28">
            <v>1679</v>
          </cell>
          <cell r="AO28" t="str">
            <v>PTV2</v>
          </cell>
          <cell r="AP28" t="str">
            <v>PTV2</v>
          </cell>
          <cell r="AR28">
            <v>31</v>
          </cell>
          <cell r="AS28">
            <v>38412</v>
          </cell>
          <cell r="AT28">
            <v>38442</v>
          </cell>
          <cell r="AU28">
            <v>38442</v>
          </cell>
        </row>
        <row r="30">
          <cell r="A30" t="str">
            <v>Casseta e Planeta</v>
          </cell>
          <cell r="Y30">
            <v>31</v>
          </cell>
          <cell r="Z30">
            <v>31</v>
          </cell>
          <cell r="AL30">
            <v>5768.75</v>
          </cell>
          <cell r="AM30">
            <v>3.25</v>
          </cell>
          <cell r="AN30">
            <v>1775</v>
          </cell>
          <cell r="AO30" t="str">
            <v>CPLA</v>
          </cell>
          <cell r="AP30" t="str">
            <v>CPLA</v>
          </cell>
          <cell r="AQ30" t="e">
            <v>#REF!</v>
          </cell>
          <cell r="AR30">
            <v>31</v>
          </cell>
          <cell r="AS30">
            <v>38353</v>
          </cell>
          <cell r="AT30">
            <v>38383</v>
          </cell>
          <cell r="AU30">
            <v>38352</v>
          </cell>
        </row>
        <row r="32">
          <cell r="A32" t="str">
            <v>Linha Direta</v>
          </cell>
          <cell r="AL32">
            <v>3042</v>
          </cell>
          <cell r="AM32">
            <v>3.25</v>
          </cell>
          <cell r="AN32">
            <v>936</v>
          </cell>
          <cell r="AO32" t="str">
            <v>LINH</v>
          </cell>
          <cell r="AP32" t="str">
            <v>LINH</v>
          </cell>
          <cell r="AQ32" t="e">
            <v>#REF!</v>
          </cell>
          <cell r="AR32" t="str">
            <v>Em Aberto</v>
          </cell>
          <cell r="AS32" t="str">
            <v>Em Aberto</v>
          </cell>
        </row>
        <row r="34">
          <cell r="A34" t="str">
            <v>Jornal da Globo</v>
          </cell>
          <cell r="AB34">
            <v>1</v>
          </cell>
          <cell r="AG34">
            <v>31</v>
          </cell>
          <cell r="AL34">
            <v>7342.5</v>
          </cell>
          <cell r="AM34">
            <v>16.5</v>
          </cell>
          <cell r="AN34">
            <v>445</v>
          </cell>
          <cell r="AO34" t="str">
            <v>JGLO</v>
          </cell>
          <cell r="AP34" t="str">
            <v>JGLO</v>
          </cell>
          <cell r="AQ34" t="e">
            <v>#REF!</v>
          </cell>
          <cell r="AR34">
            <v>1</v>
          </cell>
          <cell r="AS34">
            <v>38412</v>
          </cell>
          <cell r="AT34">
            <v>38412</v>
          </cell>
          <cell r="AU34">
            <v>38595</v>
          </cell>
        </row>
        <row r="36">
          <cell r="A36" t="str">
            <v>Simpsons</v>
          </cell>
          <cell r="H36" t="str">
            <v>toy center</v>
          </cell>
          <cell r="AA36">
            <v>28</v>
          </cell>
          <cell r="AL36">
            <v>659.75</v>
          </cell>
          <cell r="AM36">
            <v>3.25</v>
          </cell>
          <cell r="AN36">
            <v>203</v>
          </cell>
          <cell r="AO36" t="str">
            <v>SIMP</v>
          </cell>
          <cell r="AP36" t="str">
            <v>SIMP</v>
          </cell>
          <cell r="AQ36" t="e">
            <v>#REF!</v>
          </cell>
          <cell r="AR36">
            <v>28</v>
          </cell>
          <cell r="AS36">
            <v>38384</v>
          </cell>
          <cell r="AT36">
            <v>38411</v>
          </cell>
          <cell r="AU36">
            <v>38388</v>
          </cell>
        </row>
        <row r="38">
          <cell r="A38" t="str">
            <v>Caldeirão do Huck</v>
          </cell>
          <cell r="Z38">
            <v>29</v>
          </cell>
          <cell r="AB38">
            <v>31</v>
          </cell>
          <cell r="AL38">
            <v>1257.75</v>
          </cell>
          <cell r="AM38">
            <v>3.25</v>
          </cell>
          <cell r="AN38">
            <v>387</v>
          </cell>
          <cell r="AO38" t="str">
            <v>HUCK</v>
          </cell>
          <cell r="AP38" t="str">
            <v>HUCK</v>
          </cell>
          <cell r="AQ38" t="e">
            <v>#REF!</v>
          </cell>
          <cell r="AR38">
            <v>31</v>
          </cell>
          <cell r="AS38">
            <v>38412</v>
          </cell>
          <cell r="AT38">
            <v>38442</v>
          </cell>
          <cell r="AU38">
            <v>38381</v>
          </cell>
        </row>
        <row r="40">
          <cell r="A40" t="str">
            <v>Antena / Comunidade</v>
          </cell>
          <cell r="AL40">
            <v>0</v>
          </cell>
          <cell r="AM40">
            <v>3.25</v>
          </cell>
          <cell r="AN40">
            <v>0</v>
          </cell>
          <cell r="AO40" t="str">
            <v>GLCO</v>
          </cell>
          <cell r="AP40" t="str">
            <v>GLCO</v>
          </cell>
          <cell r="AR40" t="str">
            <v>Em Aberto</v>
          </cell>
          <cell r="AS40" t="str">
            <v>Em Aberto</v>
          </cell>
        </row>
        <row r="42">
          <cell r="A42" t="str">
            <v>Globo Rural</v>
          </cell>
          <cell r="Y42">
            <v>31</v>
          </cell>
          <cell r="AB42">
            <v>31</v>
          </cell>
          <cell r="AL42">
            <v>971.75</v>
          </cell>
          <cell r="AM42">
            <v>3.25</v>
          </cell>
          <cell r="AN42">
            <v>299</v>
          </cell>
          <cell r="AO42" t="str">
            <v>GRUD</v>
          </cell>
          <cell r="AP42" t="str">
            <v>GRUD</v>
          </cell>
          <cell r="AQ42" t="e">
            <v>#REF!</v>
          </cell>
          <cell r="AR42">
            <v>31</v>
          </cell>
          <cell r="AS42">
            <v>38412</v>
          </cell>
          <cell r="AT42">
            <v>38442</v>
          </cell>
          <cell r="AU42">
            <v>38442</v>
          </cell>
        </row>
        <row r="44">
          <cell r="A44" t="str">
            <v>Turma do Didi</v>
          </cell>
          <cell r="Z44">
            <v>24</v>
          </cell>
          <cell r="AB44">
            <v>31</v>
          </cell>
          <cell r="AL44">
            <v>1368.25</v>
          </cell>
          <cell r="AM44">
            <v>3.25</v>
          </cell>
          <cell r="AN44">
            <v>421</v>
          </cell>
          <cell r="AO44" t="str">
            <v>TURM</v>
          </cell>
          <cell r="AP44" t="str">
            <v>TURM</v>
          </cell>
          <cell r="AQ44" t="e">
            <v>#REF!</v>
          </cell>
          <cell r="AR44">
            <v>31</v>
          </cell>
          <cell r="AS44">
            <v>38412</v>
          </cell>
          <cell r="AT44">
            <v>38442</v>
          </cell>
          <cell r="AU44">
            <v>38376</v>
          </cell>
        </row>
        <row r="46">
          <cell r="A46" t="str">
            <v>Temperatura Máxima</v>
          </cell>
          <cell r="Z46">
            <v>31</v>
          </cell>
          <cell r="AA46">
            <v>28</v>
          </cell>
          <cell r="AL46">
            <v>1430</v>
          </cell>
          <cell r="AM46">
            <v>3.25</v>
          </cell>
          <cell r="AN46">
            <v>440</v>
          </cell>
          <cell r="AO46" t="str">
            <v>TMAX</v>
          </cell>
          <cell r="AP46" t="str">
            <v>TMAX</v>
          </cell>
          <cell r="AQ46" t="e">
            <v>#REF!</v>
          </cell>
          <cell r="AR46">
            <v>31</v>
          </cell>
          <cell r="AS46">
            <v>38353</v>
          </cell>
          <cell r="AT46">
            <v>38383</v>
          </cell>
          <cell r="AU46">
            <v>38411</v>
          </cell>
        </row>
        <row r="48">
          <cell r="A48" t="str">
            <v>Sob Nova Direção</v>
          </cell>
          <cell r="AL48">
            <v>3097.25</v>
          </cell>
          <cell r="AM48">
            <v>3.25</v>
          </cell>
          <cell r="AN48">
            <v>953</v>
          </cell>
          <cell r="AO48" t="str">
            <v>SHOD</v>
          </cell>
          <cell r="AP48" t="str">
            <v>SHOD</v>
          </cell>
          <cell r="AQ48" t="e">
            <v>#REF!</v>
          </cell>
          <cell r="AR48" t="str">
            <v>Em Aberto</v>
          </cell>
          <cell r="AS48" t="str">
            <v>Em Aberto</v>
          </cell>
        </row>
        <row r="50">
          <cell r="A50" t="str">
            <v>Domingo Maior</v>
          </cell>
          <cell r="AB50">
            <v>31</v>
          </cell>
          <cell r="AE50">
            <v>5</v>
          </cell>
          <cell r="AL50">
            <v>507</v>
          </cell>
          <cell r="AM50">
            <v>3.25</v>
          </cell>
          <cell r="AN50">
            <v>156</v>
          </cell>
          <cell r="AO50" t="str">
            <v>SERI</v>
          </cell>
          <cell r="AP50" t="str">
            <v>SERI</v>
          </cell>
          <cell r="AR50">
            <v>31</v>
          </cell>
          <cell r="AS50">
            <v>38412</v>
          </cell>
          <cell r="AT50">
            <v>38442</v>
          </cell>
          <cell r="AU50">
            <v>38508</v>
          </cell>
        </row>
      </sheetData>
      <sheetData sheetId="26">
        <row r="2">
          <cell r="A2">
            <v>2</v>
          </cell>
        </row>
      </sheetData>
      <sheetData sheetId="27">
        <row r="2">
          <cell r="A2">
            <v>2</v>
          </cell>
        </row>
      </sheetData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 refreshError="1"/>
      <sheetData sheetId="95" refreshError="1"/>
      <sheetData sheetId="96" refreshError="1"/>
      <sheetData sheetId="97" refreshError="1"/>
      <sheetData sheetId="98" refreshError="1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 refreshError="1"/>
      <sheetData sheetId="593" refreshError="1"/>
      <sheetData sheetId="594"/>
      <sheetData sheetId="595" refreshError="1"/>
      <sheetData sheetId="596" refreshError="1"/>
      <sheetData sheetId="597" refreshError="1"/>
      <sheetData sheetId="598" refreshError="1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/>
      <sheetData sheetId="781"/>
      <sheetData sheetId="782"/>
      <sheetData sheetId="783"/>
      <sheetData sheetId="784"/>
      <sheetData sheetId="785"/>
      <sheetData sheetId="786"/>
      <sheetData sheetId="787"/>
      <sheetData sheetId="788"/>
      <sheetData sheetId="789"/>
      <sheetData sheetId="790"/>
      <sheetData sheetId="791"/>
      <sheetData sheetId="792"/>
      <sheetData sheetId="793"/>
      <sheetData sheetId="794"/>
      <sheetData sheetId="795"/>
      <sheetData sheetId="796"/>
      <sheetData sheetId="797"/>
      <sheetData sheetId="798"/>
      <sheetData sheetId="799"/>
      <sheetData sheetId="800"/>
      <sheetData sheetId="801"/>
      <sheetData sheetId="802"/>
      <sheetData sheetId="803"/>
      <sheetData sheetId="804"/>
      <sheetData sheetId="805"/>
      <sheetData sheetId="806"/>
      <sheetData sheetId="807"/>
      <sheetData sheetId="808"/>
      <sheetData sheetId="809"/>
      <sheetData sheetId="810"/>
      <sheetData sheetId="811"/>
      <sheetData sheetId="812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/>
      <sheetData sheetId="823"/>
      <sheetData sheetId="824"/>
      <sheetData sheetId="825"/>
      <sheetData sheetId="826"/>
      <sheetData sheetId="827"/>
      <sheetData sheetId="828"/>
      <sheetData sheetId="829"/>
      <sheetData sheetId="830"/>
      <sheetData sheetId="831"/>
      <sheetData sheetId="832"/>
      <sheetData sheetId="833"/>
      <sheetData sheetId="834"/>
      <sheetData sheetId="835"/>
      <sheetData sheetId="836"/>
      <sheetData sheetId="837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/>
      <sheetData sheetId="872"/>
      <sheetData sheetId="873"/>
      <sheetData sheetId="874"/>
      <sheetData sheetId="875"/>
      <sheetData sheetId="876"/>
      <sheetData sheetId="877"/>
      <sheetData sheetId="878"/>
      <sheetData sheetId="879"/>
      <sheetData sheetId="880"/>
      <sheetData sheetId="881"/>
      <sheetData sheetId="882"/>
      <sheetData sheetId="883"/>
      <sheetData sheetId="884"/>
      <sheetData sheetId="885"/>
      <sheetData sheetId="886"/>
      <sheetData sheetId="887"/>
      <sheetData sheetId="888"/>
      <sheetData sheetId="889"/>
      <sheetData sheetId="890"/>
      <sheetData sheetId="891"/>
      <sheetData sheetId="892"/>
      <sheetData sheetId="893"/>
      <sheetData sheetId="894"/>
      <sheetData sheetId="895"/>
      <sheetData sheetId="896"/>
      <sheetData sheetId="897"/>
      <sheetData sheetId="898"/>
      <sheetData sheetId="899"/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/>
      <sheetData sheetId="909"/>
      <sheetData sheetId="910"/>
      <sheetData sheetId="911"/>
      <sheetData sheetId="912"/>
      <sheetData sheetId="913"/>
      <sheetData sheetId="914"/>
      <sheetData sheetId="915"/>
      <sheetData sheetId="916"/>
      <sheetData sheetId="917"/>
      <sheetData sheetId="918"/>
      <sheetData sheetId="919"/>
      <sheetData sheetId="920"/>
      <sheetData sheetId="921"/>
      <sheetData sheetId="922"/>
      <sheetData sheetId="923"/>
      <sheetData sheetId="924"/>
      <sheetData sheetId="925"/>
      <sheetData sheetId="926"/>
      <sheetData sheetId="927"/>
      <sheetData sheetId="928"/>
      <sheetData sheetId="929"/>
      <sheetData sheetId="930"/>
      <sheetData sheetId="931"/>
      <sheetData sheetId="932"/>
      <sheetData sheetId="933"/>
      <sheetData sheetId="934"/>
      <sheetData sheetId="935"/>
      <sheetData sheetId="936"/>
      <sheetData sheetId="937"/>
      <sheetData sheetId="938"/>
      <sheetData sheetId="939"/>
      <sheetData sheetId="940"/>
      <sheetData sheetId="941"/>
      <sheetData sheetId="942"/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/>
      <sheetData sheetId="991"/>
      <sheetData sheetId="992"/>
      <sheetData sheetId="993"/>
      <sheetData sheetId="994"/>
      <sheetData sheetId="995"/>
      <sheetData sheetId="996"/>
      <sheetData sheetId="997"/>
      <sheetData sheetId="998"/>
      <sheetData sheetId="999"/>
      <sheetData sheetId="1000"/>
      <sheetData sheetId="100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/>
      <sheetData sheetId="1011"/>
      <sheetData sheetId="1012"/>
      <sheetData sheetId="1013"/>
      <sheetData sheetId="1014"/>
      <sheetData sheetId="1015"/>
      <sheetData sheetId="1016"/>
      <sheetData sheetId="1017"/>
      <sheetData sheetId="1018"/>
      <sheetData sheetId="1019"/>
      <sheetData sheetId="1020"/>
      <sheetData sheetId="1021"/>
      <sheetData sheetId="1022"/>
      <sheetData sheetId="1023"/>
      <sheetData sheetId="1024"/>
      <sheetData sheetId="1025"/>
      <sheetData sheetId="1026"/>
      <sheetData sheetId="1027"/>
      <sheetData sheetId="1028"/>
      <sheetData sheetId="1029"/>
      <sheetData sheetId="1030"/>
      <sheetData sheetId="1031"/>
      <sheetData sheetId="1032"/>
      <sheetData sheetId="1033"/>
      <sheetData sheetId="1034"/>
      <sheetData sheetId="1035"/>
      <sheetData sheetId="1036"/>
      <sheetData sheetId="1037"/>
      <sheetData sheetId="1038"/>
      <sheetData sheetId="1039"/>
      <sheetData sheetId="1040"/>
      <sheetData sheetId="1041"/>
      <sheetData sheetId="1042"/>
      <sheetData sheetId="1043"/>
      <sheetData sheetId="1044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/>
      <sheetData sheetId="1056"/>
      <sheetData sheetId="1057"/>
      <sheetData sheetId="1058"/>
      <sheetData sheetId="1059"/>
      <sheetData sheetId="1060"/>
      <sheetData sheetId="1061"/>
      <sheetData sheetId="1062"/>
      <sheetData sheetId="1063"/>
      <sheetData sheetId="1064"/>
      <sheetData sheetId="1065"/>
      <sheetData sheetId="1066"/>
      <sheetData sheetId="1067"/>
      <sheetData sheetId="1068"/>
      <sheetData sheetId="1069"/>
      <sheetData sheetId="1070"/>
      <sheetData sheetId="1071"/>
      <sheetData sheetId="1072"/>
      <sheetData sheetId="1073"/>
      <sheetData sheetId="1074"/>
      <sheetData sheetId="1075"/>
      <sheetData sheetId="1076"/>
      <sheetData sheetId="1077"/>
      <sheetData sheetId="1078"/>
      <sheetData sheetId="1079"/>
      <sheetData sheetId="1080"/>
      <sheetData sheetId="1081"/>
      <sheetData sheetId="1082"/>
      <sheetData sheetId="1083"/>
      <sheetData sheetId="1084"/>
      <sheetData sheetId="1085"/>
      <sheetData sheetId="1086"/>
      <sheetData sheetId="1087"/>
      <sheetData sheetId="1088"/>
      <sheetData sheetId="1089"/>
      <sheetData sheetId="1090"/>
      <sheetData sheetId="1091"/>
      <sheetData sheetId="1092"/>
      <sheetData sheetId="1093"/>
      <sheetData sheetId="1094"/>
      <sheetData sheetId="1095"/>
      <sheetData sheetId="1096"/>
      <sheetData sheetId="1097"/>
      <sheetData sheetId="1098"/>
      <sheetData sheetId="1099"/>
      <sheetData sheetId="1100"/>
      <sheetData sheetId="1101"/>
      <sheetData sheetId="1102"/>
      <sheetData sheetId="1103"/>
      <sheetData sheetId="1104"/>
      <sheetData sheetId="1105"/>
      <sheetData sheetId="1106"/>
      <sheetData sheetId="1107"/>
      <sheetData sheetId="1108"/>
      <sheetData sheetId="1109"/>
      <sheetData sheetId="1110"/>
      <sheetData sheetId="1111"/>
      <sheetData sheetId="1112"/>
      <sheetData sheetId="1113"/>
      <sheetData sheetId="1114"/>
      <sheetData sheetId="1115"/>
      <sheetData sheetId="1116"/>
      <sheetData sheetId="1117"/>
      <sheetData sheetId="1118"/>
      <sheetData sheetId="1119"/>
      <sheetData sheetId="1120"/>
      <sheetData sheetId="1121"/>
      <sheetData sheetId="1122"/>
      <sheetData sheetId="1123"/>
      <sheetData sheetId="1124"/>
      <sheetData sheetId="1125"/>
      <sheetData sheetId="1126"/>
      <sheetData sheetId="1127"/>
      <sheetData sheetId="1128"/>
      <sheetData sheetId="1129"/>
      <sheetData sheetId="113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io"/>
      <sheetName val="CRONOGRAMA"/>
      <sheetName val="pan-americano2011"/>
      <sheetName val="resumoNetPan"/>
      <sheetName val="por formato"/>
      <sheetName val="por formato com preço"/>
      <sheetName val="PE1"/>
      <sheetName val="RS1"/>
      <sheetName val="SC1"/>
      <sheetName val="SP1"/>
      <sheetName val="MOC"/>
      <sheetName val="por_formato"/>
      <sheetName val="por_formato_com_preço"/>
      <sheetName val="PLMM-R$"/>
    </sheetNames>
    <sheetDataSet>
      <sheetData sheetId="0">
        <row r="2">
          <cell r="C2">
            <v>2011</v>
          </cell>
        </row>
        <row r="6">
          <cell r="A6">
            <v>40544</v>
          </cell>
          <cell r="I6">
            <v>40575</v>
          </cell>
          <cell r="Q6">
            <v>40603</v>
          </cell>
        </row>
        <row r="15">
          <cell r="A15">
            <v>40634</v>
          </cell>
          <cell r="I15">
            <v>40664</v>
          </cell>
          <cell r="Q15">
            <v>40695</v>
          </cell>
        </row>
        <row r="24">
          <cell r="A24">
            <v>40725</v>
          </cell>
          <cell r="I24">
            <v>40756</v>
          </cell>
          <cell r="Q24">
            <v>40787</v>
          </cell>
        </row>
        <row r="33">
          <cell r="A33">
            <v>40817</v>
          </cell>
          <cell r="I33">
            <v>40848</v>
          </cell>
          <cell r="Q33">
            <v>40878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ceiros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olos 5"/>
      <sheetName val="Aprendiz 9"/>
      <sheetName val="Idolos_Aprendiz"/>
      <sheetName val="REC_Idolos 5"/>
      <sheetName val="REC NEWS_Idolos"/>
      <sheetName val="R7_Idolos"/>
      <sheetName val="REC_Aprendiz 9"/>
      <sheetName val="REC NEWS_Aprendiz"/>
      <sheetName val="R7_Aprendiz"/>
      <sheetName val="RESUMO"/>
      <sheetName val="Plan1"/>
      <sheetName val="Idolos_Aprendiz.xlsx"/>
      <sheetName val="Terceiros"/>
      <sheetName val="Idolos_52"/>
      <sheetName val="Aprendiz_92"/>
      <sheetName val="REC_Idolos_52"/>
      <sheetName val="REC_NEWS_Idolos2"/>
      <sheetName val="REC_Aprendiz_92"/>
      <sheetName val="REC_NEWS_Aprendiz2"/>
      <sheetName val="Idolos_Aprendiz_xlsx2"/>
      <sheetName val="Idolos_5"/>
      <sheetName val="Aprendiz_9"/>
      <sheetName val="REC_Idolos_5"/>
      <sheetName val="REC_NEWS_Idolos"/>
      <sheetName val="REC_Aprendiz_9"/>
      <sheetName val="REC_NEWS_Aprendiz"/>
      <sheetName val="Idolos_Aprendiz_xlsx"/>
      <sheetName val="Idolos_51"/>
      <sheetName val="Aprendiz_91"/>
      <sheetName val="REC_Idolos_51"/>
      <sheetName val="REC_NEWS_Idolos1"/>
      <sheetName val="REC_Aprendiz_91"/>
      <sheetName val="REC_NEWS_Aprendiz1"/>
      <sheetName val="Idolos_Aprendiz_xlsx1"/>
      <sheetName val="1.2.1 OM"/>
      <sheetName val="Idolos_53"/>
      <sheetName val="Aprendiz_93"/>
      <sheetName val="REC_Idolos_53"/>
      <sheetName val="REC_NEWS_Idolos3"/>
      <sheetName val="REC_Aprendiz_93"/>
      <sheetName val="REC_NEWS_Aprendiz3"/>
      <sheetName val="Idolos_Aprendiz_xlsx3"/>
      <sheetName val="Idolos_54"/>
      <sheetName val="Aprendiz_94"/>
      <sheetName val="REC_Idolos_54"/>
      <sheetName val="REC_NEWS_Idolos4"/>
      <sheetName val="REC_Aprendiz_94"/>
      <sheetName val="REC_NEWS_Aprendiz4"/>
      <sheetName val="Idolos_Aprendiz_xlsx4"/>
      <sheetName val="Idolos_55"/>
      <sheetName val="Aprendiz_95"/>
      <sheetName val="REC_Idolos_55"/>
      <sheetName val="REC_NEWS_Idolos5"/>
      <sheetName val="REC_Aprendiz_95"/>
      <sheetName val="REC_NEWS_Aprendiz5"/>
      <sheetName val="Idolos_Aprendiz_xlsx5"/>
      <sheetName val="Idolos_56"/>
      <sheetName val="Aprendiz_96"/>
      <sheetName val="REC_Idolos_56"/>
      <sheetName val="REC_NEWS_Idolos6"/>
      <sheetName val="REC_Aprendiz_96"/>
      <sheetName val="REC_NEWS_Aprendiz6"/>
      <sheetName val="Idolos_Aprendiz_xlsx6"/>
    </sheetNames>
    <definedNames>
      <definedName name="__p1"/>
      <definedName name="_p1"/>
      <definedName name="hh" refersTo="#REF!"/>
      <definedName name="START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rocinio nacional (2)"/>
      <sheetName val="cee-cur-rs1-sal-sc1"/>
      <sheetName val="bau-cam-moc-prp-rib"/>
      <sheetName val="san-sca-sjc-sjr-sor"/>
      <sheetName val="sp1-rj-df-bh-pe1"/>
      <sheetName val="Exibidoras (2)"/>
      <sheetName val="SP1"/>
      <sheetName val="BAU"/>
      <sheetName val="SJR"/>
      <sheetName val="SJC"/>
      <sheetName val="CAM"/>
      <sheetName val="SOR"/>
      <sheetName val="SAN"/>
      <sheetName val="SCA"/>
      <sheetName val="PRP"/>
      <sheetName val="RJ"/>
      <sheetName val="DF"/>
      <sheetName val="MOC"/>
      <sheetName val="BH"/>
      <sheetName val="PE1"/>
      <sheetName val="CEE"/>
      <sheetName val="CUR"/>
      <sheetName val="RS1"/>
      <sheetName val="RIB"/>
      <sheetName val="SAL"/>
      <sheetName val="SC1"/>
      <sheetName val="Meses"/>
      <sheetName val="Plan2"/>
      <sheetName val="Plan1"/>
      <sheetName val="Módulo2"/>
      <sheetName val="PT_MACro"/>
      <sheetName val="P&amp;L x ICMes"/>
      <sheetName val="Feriados"/>
      <sheetName val="Anual"/>
      <sheetName val="Tabelas"/>
      <sheetName val="BANCAS"/>
      <sheetName val="ANAREV"/>
      <sheetName val="Dados BS-04"/>
      <sheetName val="patrocinio_nacional_(2)"/>
      <sheetName val="Exibidoras_(2)"/>
      <sheetName val="PT_MACro.xls"/>
      <sheetName val="PARAMETRES"/>
      <sheetName val="MENU"/>
      <sheetName val="Pato"/>
      <sheetName val="Premissas"/>
      <sheetName val="set76"/>
      <sheetName val="Launch and Maintenance"/>
      <sheetName val="paramètres"/>
      <sheetName val="outdr"/>
      <sheetName val="GS_STD"/>
      <sheetName val="OP_STD"/>
      <sheetName val="recap"/>
      <sheetName val="\Documents and Settings\ehveron"/>
      <sheetName val="외주현황.wq1"/>
      <sheetName val="\\SPLFPR16\Dados\C\Documents an"/>
      <sheetName val="[PT_MACro.xls]\Users\edson.melo"/>
      <sheetName val="[PT_MACro.xls]_Users_edson_me_2"/>
      <sheetName val="[PT_MACro.xls]_Users_edson_me_3"/>
      <sheetName val="[PT_MACro.xls]_Users_edson_me_4"/>
      <sheetName val="[PT_MACro.xls]_Users_edson_me_5"/>
      <sheetName val="[PT_MACro.xls]_Users_edson_me_7"/>
      <sheetName val="[PT_MACro.xls]_Users_edson_me_6"/>
      <sheetName val="[PT_MACro.xls]_Users_edson_me_8"/>
      <sheetName val="[PT_MACro.xls]_Users_edson_m_18"/>
      <sheetName val="[PT_MACro.xls]_Users_edson_me_9"/>
      <sheetName val="[PT_MACro.xls]_Users_edson_m_10"/>
      <sheetName val="[PT_MACro.xls]_Users_edson_m_11"/>
      <sheetName val="[PT_MACro.xls]_Users_edson_m_12"/>
      <sheetName val="[PT_MACro.xls]_Users_edson_m_13"/>
      <sheetName val="[PT_MACro.xls]_Users_edson_m_14"/>
      <sheetName val="[PT_MACro.xls]_Users_edson_m_17"/>
      <sheetName val="[PT_MACro.xls]_Users_edson_m_16"/>
      <sheetName val="[PT_MACro.xls]_Users_edson_m_15"/>
      <sheetName val="[PT_MACro.xls]_Users_edson_m_19"/>
      <sheetName val="[PT_MACro.xls]_Users_edson_m_30"/>
      <sheetName val="[PT_MACro.xls]_Users_edson_m_21"/>
      <sheetName val="\Users\edson.melo"/>
      <sheetName val="_Users_edson_me_2"/>
      <sheetName val="_Users_edson_me_3"/>
      <sheetName val="_Users_edson_me_4"/>
      <sheetName val="_Users_edson_me_5"/>
      <sheetName val="_Users_edson_me_7"/>
      <sheetName val="_Users_edson_me_6"/>
      <sheetName val="_Users_edson_me_8"/>
      <sheetName val="_Users_edson_m_18"/>
      <sheetName val="_Users_edson_me_9"/>
      <sheetName val="_Users_edson_m_10"/>
      <sheetName val="_Users_edson_m_11"/>
      <sheetName val="_Users_edson_m_12"/>
      <sheetName val="_Users_edson_m_13"/>
      <sheetName val="_Users_edson_m_14"/>
      <sheetName val="_Users_edson_m_17"/>
      <sheetName val="_Users_edson_m_16"/>
      <sheetName val="_Users_edson_m_15"/>
      <sheetName val="[PT_MACro.xls]_Users_edson_m_20"/>
      <sheetName val="[PT_MACro.xls]_Users_edson_m_22"/>
      <sheetName val="[PT_MACro.xls]_Users_edson_m_23"/>
      <sheetName val="[PT_MACro.xls]_Users_edson_m_26"/>
      <sheetName val="[PT_MACro.xls]_Users_edson_m_24"/>
      <sheetName val="[PT_MACro.xls]_Users_edson_m_25"/>
      <sheetName val="[PT_MACro.xls]_Users_edson_m_27"/>
      <sheetName val="[PT_MACro.xls]_Users_edson_m_28"/>
      <sheetName val="[PT_MACro.xls]_Users_edson_m_29"/>
      <sheetName val="[PT_MACro.xls]_Users_edson_m_31"/>
      <sheetName val="[PT_MACro.xls]_Users_edson_m_32"/>
      <sheetName val="[PT_MACro.xls]_Users_edson_m_33"/>
      <sheetName val="[PT_MACro.xls]_Users_edson_m_34"/>
      <sheetName val="[PT_MACro.xls]_Users_edson_m_35"/>
      <sheetName val="[PT_MACro.xls]_Users_edson_m_38"/>
      <sheetName val="[PT_MACro.xls]_Users_edson_m_36"/>
      <sheetName val="[PT_MACro.xls]_Users_edson_m_37"/>
      <sheetName val="[PT_MACro.xls]_Users_edson_m_39"/>
    </sheetNames>
    <sheetDataSet>
      <sheetData sheetId="0">
        <row r="1">
          <cell r="A1" t="str">
            <v>PATROCÍNIO DE LINHA  (Disponibilidade)</v>
          </cell>
        </row>
      </sheetData>
      <sheetData sheetId="1">
        <row r="1">
          <cell r="A1" t="str">
            <v>PATROCÍNIO DE LINHA  (Disponibilidade)</v>
          </cell>
        </row>
      </sheetData>
      <sheetData sheetId="2">
        <row r="1">
          <cell r="A1" t="str">
            <v>PATROCÍNIO DE LINHA  (Disponibilidade)</v>
          </cell>
        </row>
      </sheetData>
      <sheetData sheetId="3">
        <row r="1">
          <cell r="A1" t="str">
            <v>PATROCÍNIO DE LINHA  (Disponibilidade)</v>
          </cell>
        </row>
      </sheetData>
      <sheetData sheetId="4">
        <row r="1">
          <cell r="A1" t="str">
            <v>PATROCÍNIO DE LINHA  (Disponibilidade)</v>
          </cell>
        </row>
      </sheetData>
      <sheetData sheetId="5">
        <row r="1">
          <cell r="A1" t="str">
            <v>PATROCÍNIO DE LINHA  (Disponibilidade)</v>
          </cell>
        </row>
      </sheetData>
      <sheetData sheetId="6" refreshError="1">
        <row r="1">
          <cell r="A1" t="str">
            <v>PATROCÍNIO DE LINHA  (Disponibilidade)</v>
          </cell>
        </row>
        <row r="6">
          <cell r="A6" t="str">
            <v>Bom Dia Praça</v>
          </cell>
          <cell r="Z6" t="str">
            <v>31</v>
          </cell>
          <cell r="AB6" t="str">
            <v>31</v>
          </cell>
          <cell r="AE6">
            <v>30</v>
          </cell>
          <cell r="AL6">
            <v>53625</v>
          </cell>
          <cell r="AN6">
            <v>16.5</v>
          </cell>
          <cell r="AO6">
            <v>3250</v>
          </cell>
          <cell r="AP6" t="str">
            <v>BPRA</v>
          </cell>
          <cell r="AS6">
            <v>30</v>
          </cell>
          <cell r="AT6">
            <v>38504</v>
          </cell>
          <cell r="AU6">
            <v>38533</v>
          </cell>
        </row>
        <row r="8">
          <cell r="A8" t="str">
            <v>Mais Você</v>
          </cell>
          <cell r="Z8" t="str">
            <v>31</v>
          </cell>
          <cell r="AB8">
            <v>31</v>
          </cell>
          <cell r="AL8">
            <v>75174</v>
          </cell>
          <cell r="AN8">
            <v>16.5</v>
          </cell>
          <cell r="AO8">
            <v>4556</v>
          </cell>
          <cell r="AP8" t="str">
            <v>MAVO</v>
          </cell>
          <cell r="AS8">
            <v>31</v>
          </cell>
          <cell r="AT8">
            <v>38412</v>
          </cell>
          <cell r="AU8">
            <v>38442</v>
          </cell>
        </row>
        <row r="10">
          <cell r="A10" t="str">
            <v>TV Globinho</v>
          </cell>
          <cell r="Y10">
            <v>16</v>
          </cell>
          <cell r="AL10">
            <v>52650</v>
          </cell>
          <cell r="AN10">
            <v>19.5</v>
          </cell>
          <cell r="AO10">
            <v>2700</v>
          </cell>
          <cell r="AP10" t="str">
            <v>TVGL</v>
          </cell>
          <cell r="AS10">
            <v>16</v>
          </cell>
          <cell r="AT10">
            <v>38322</v>
          </cell>
          <cell r="AU10">
            <v>38337</v>
          </cell>
        </row>
        <row r="12">
          <cell r="A12" t="str">
            <v>Praça TV 1ª Ed.</v>
          </cell>
          <cell r="AB12" t="str">
            <v>4</v>
          </cell>
          <cell r="AK12">
            <v>31</v>
          </cell>
          <cell r="AL12">
            <v>140458.5</v>
          </cell>
          <cell r="AN12">
            <v>19.5</v>
          </cell>
          <cell r="AO12">
            <v>7203</v>
          </cell>
          <cell r="AP12" t="str">
            <v>PTV1</v>
          </cell>
          <cell r="AS12">
            <v>31</v>
          </cell>
          <cell r="AT12">
            <v>38687</v>
          </cell>
          <cell r="AU12">
            <v>38717</v>
          </cell>
        </row>
        <row r="14">
          <cell r="A14" t="str">
            <v>Globo Esporte</v>
          </cell>
          <cell r="Y14" t="str">
            <v>31</v>
          </cell>
          <cell r="AL14">
            <v>203346</v>
          </cell>
          <cell r="AN14">
            <v>19.5</v>
          </cell>
          <cell r="AO14">
            <v>10428</v>
          </cell>
          <cell r="AP14" t="str">
            <v>GESP</v>
          </cell>
          <cell r="AS14" t="str">
            <v>Em Aberto</v>
          </cell>
          <cell r="AT14">
            <v>38322</v>
          </cell>
          <cell r="AU14">
            <v>38352</v>
          </cell>
        </row>
        <row r="16">
          <cell r="A16" t="str">
            <v>Jornal Hoje</v>
          </cell>
          <cell r="Y16">
            <v>31</v>
          </cell>
          <cell r="Z16">
            <v>10</v>
          </cell>
          <cell r="AD16" t="str">
            <v>31</v>
          </cell>
          <cell r="AL16">
            <v>206583</v>
          </cell>
          <cell r="AN16">
            <v>19.5</v>
          </cell>
          <cell r="AO16">
            <v>10594</v>
          </cell>
          <cell r="AP16" t="str">
            <v>JHOJ</v>
          </cell>
          <cell r="AS16">
            <v>31</v>
          </cell>
          <cell r="AT16">
            <v>38322</v>
          </cell>
          <cell r="AU16">
            <v>38352</v>
          </cell>
        </row>
        <row r="18">
          <cell r="A18" t="str">
            <v>Vídeo Show</v>
          </cell>
          <cell r="Z18">
            <v>31</v>
          </cell>
          <cell r="AB18" t="str">
            <v>31</v>
          </cell>
          <cell r="AL18">
            <v>187765.5</v>
          </cell>
          <cell r="AN18">
            <v>19.5</v>
          </cell>
          <cell r="AO18">
            <v>9629</v>
          </cell>
          <cell r="AP18" t="str">
            <v>VIDE</v>
          </cell>
          <cell r="AS18" t="str">
            <v>Em Aberto</v>
          </cell>
          <cell r="AT18">
            <v>38353</v>
          </cell>
          <cell r="AU18">
            <v>38383</v>
          </cell>
        </row>
        <row r="20">
          <cell r="A20" t="str">
            <v>Vale a Pena</v>
          </cell>
          <cell r="AA20">
            <v>28</v>
          </cell>
          <cell r="AB20" t="str">
            <v>31</v>
          </cell>
          <cell r="AL20">
            <v>167194.5</v>
          </cell>
          <cell r="AN20">
            <v>16.5</v>
          </cell>
          <cell r="AO20">
            <v>10133</v>
          </cell>
          <cell r="AP20" t="str">
            <v>VALE</v>
          </cell>
          <cell r="AS20">
            <v>28</v>
          </cell>
          <cell r="AT20">
            <v>38384</v>
          </cell>
          <cell r="AU20">
            <v>38411</v>
          </cell>
        </row>
        <row r="22">
          <cell r="A22" t="str">
            <v>Sessão da Tarde</v>
          </cell>
          <cell r="AL22">
            <v>101970</v>
          </cell>
          <cell r="AN22">
            <v>16.5</v>
          </cell>
          <cell r="AO22">
            <v>6180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 t="str">
            <v>31</v>
          </cell>
          <cell r="AA24">
            <v>18</v>
          </cell>
          <cell r="AB24">
            <v>2</v>
          </cell>
          <cell r="AL24">
            <v>278437.5</v>
          </cell>
          <cell r="AN24">
            <v>16.5</v>
          </cell>
          <cell r="AO24">
            <v>16875</v>
          </cell>
          <cell r="AP24" t="str">
            <v>MALH</v>
          </cell>
          <cell r="AS24">
            <v>18</v>
          </cell>
          <cell r="AT24">
            <v>38384</v>
          </cell>
          <cell r="AU24">
            <v>38401</v>
          </cell>
        </row>
        <row r="26">
          <cell r="A26" t="str">
            <v>Novela 18h00</v>
          </cell>
          <cell r="Y26">
            <v>31</v>
          </cell>
          <cell r="AB26" t="str">
            <v>31</v>
          </cell>
          <cell r="AL26">
            <v>476443.5</v>
          </cell>
          <cell r="AN26">
            <v>19.5</v>
          </cell>
          <cell r="AO26">
            <v>24433</v>
          </cell>
          <cell r="AP26" t="str">
            <v>N18H</v>
          </cell>
          <cell r="AS26" t="str">
            <v>Em Aberto</v>
          </cell>
          <cell r="AT26">
            <v>38322</v>
          </cell>
          <cell r="AU26">
            <v>38352</v>
          </cell>
        </row>
        <row r="28">
          <cell r="A28" t="str">
            <v>Praça TV 2ª Ed.</v>
          </cell>
          <cell r="Y28">
            <v>31</v>
          </cell>
          <cell r="AL28">
            <v>594730.5</v>
          </cell>
          <cell r="AN28">
            <v>19.5</v>
          </cell>
          <cell r="AO28">
            <v>30499</v>
          </cell>
          <cell r="AP28" t="str">
            <v>PTV2</v>
          </cell>
          <cell r="AS28" t="str">
            <v>Em Aberto</v>
          </cell>
          <cell r="AT28">
            <v>38322</v>
          </cell>
          <cell r="AU28">
            <v>38352</v>
          </cell>
        </row>
        <row r="30">
          <cell r="A30" t="str">
            <v>Casseta e Planeta</v>
          </cell>
          <cell r="Y30" t="str">
            <v>31</v>
          </cell>
          <cell r="AA30">
            <v>6</v>
          </cell>
          <cell r="AE30" t="str">
            <v>30</v>
          </cell>
          <cell r="AL30">
            <v>125336.25</v>
          </cell>
          <cell r="AN30">
            <v>3.25</v>
          </cell>
          <cell r="AO30">
            <v>38565</v>
          </cell>
          <cell r="AP30" t="str">
            <v>CPLA</v>
          </cell>
          <cell r="AS30" t="str">
            <v>30</v>
          </cell>
          <cell r="AT30">
            <v>38504</v>
          </cell>
          <cell r="AU30">
            <v>38533</v>
          </cell>
        </row>
        <row r="32">
          <cell r="A32" t="str">
            <v>Linha Direta</v>
          </cell>
          <cell r="AL32">
            <v>72520.5</v>
          </cell>
          <cell r="AN32">
            <v>3.25</v>
          </cell>
          <cell r="AO32">
            <v>22314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Y34" t="str">
            <v>31</v>
          </cell>
          <cell r="Z34">
            <v>10</v>
          </cell>
          <cell r="AK34">
            <v>31</v>
          </cell>
          <cell r="AL34">
            <v>226215</v>
          </cell>
          <cell r="AN34">
            <v>16.5</v>
          </cell>
          <cell r="AO34">
            <v>13710</v>
          </cell>
          <cell r="AP34" t="str">
            <v>JGLO</v>
          </cell>
          <cell r="AS34">
            <v>31</v>
          </cell>
          <cell r="AT34">
            <v>38687</v>
          </cell>
          <cell r="AU34">
            <v>38717</v>
          </cell>
        </row>
        <row r="36">
          <cell r="A36" t="str">
            <v>Simpsons</v>
          </cell>
          <cell r="Y36" t="str">
            <v>31</v>
          </cell>
          <cell r="Z36">
            <v>29</v>
          </cell>
          <cell r="AB36">
            <v>31</v>
          </cell>
          <cell r="AL36">
            <v>9811.75</v>
          </cell>
          <cell r="AN36">
            <v>3.25</v>
          </cell>
          <cell r="AO36">
            <v>3019</v>
          </cell>
          <cell r="AP36" t="str">
            <v>SIMP</v>
          </cell>
          <cell r="AS36">
            <v>29</v>
          </cell>
          <cell r="AT36">
            <v>38353</v>
          </cell>
          <cell r="AU36">
            <v>38381</v>
          </cell>
        </row>
        <row r="38">
          <cell r="A38" t="str">
            <v>Caldeirão do Huck</v>
          </cell>
          <cell r="Y38" t="str">
            <v>31</v>
          </cell>
          <cell r="Z38">
            <v>29</v>
          </cell>
          <cell r="AB38">
            <v>30</v>
          </cell>
          <cell r="AL38">
            <v>28398.5</v>
          </cell>
          <cell r="AN38">
            <v>3.25</v>
          </cell>
          <cell r="AO38">
            <v>8738</v>
          </cell>
          <cell r="AP38" t="str">
            <v>HUCK</v>
          </cell>
          <cell r="AS38">
            <v>29</v>
          </cell>
          <cell r="AT38">
            <v>38353</v>
          </cell>
          <cell r="AU38">
            <v>38381</v>
          </cell>
        </row>
        <row r="40">
          <cell r="A40" t="str">
            <v>Antena / Comunidade</v>
          </cell>
          <cell r="Y40">
            <v>31</v>
          </cell>
          <cell r="AL40">
            <v>0</v>
          </cell>
          <cell r="AN40">
            <v>3.25</v>
          </cell>
          <cell r="AO40">
            <v>0</v>
          </cell>
          <cell r="AP40" t="str">
            <v>GLCO</v>
          </cell>
          <cell r="AS40">
            <v>31</v>
          </cell>
          <cell r="AT40">
            <v>38322</v>
          </cell>
          <cell r="AU40">
            <v>38352</v>
          </cell>
        </row>
        <row r="42">
          <cell r="A42" t="str">
            <v>Globo Rural</v>
          </cell>
          <cell r="AA42" t="str">
            <v>15</v>
          </cell>
          <cell r="AL42">
            <v>16542.5</v>
          </cell>
          <cell r="AN42">
            <v>3.25</v>
          </cell>
          <cell r="AO42">
            <v>5090</v>
          </cell>
          <cell r="AP42" t="str">
            <v>GRUD</v>
          </cell>
          <cell r="AS42" t="str">
            <v>Em Aberto</v>
          </cell>
          <cell r="AT42">
            <v>38384</v>
          </cell>
          <cell r="AU42">
            <v>38398</v>
          </cell>
        </row>
        <row r="44">
          <cell r="A44" t="str">
            <v>Turma do Didi</v>
          </cell>
          <cell r="AB44">
            <v>17</v>
          </cell>
          <cell r="AE44" t="str">
            <v>31</v>
          </cell>
          <cell r="AL44">
            <v>23383.75</v>
          </cell>
          <cell r="AN44">
            <v>3.25</v>
          </cell>
          <cell r="AO44">
            <v>7195</v>
          </cell>
          <cell r="AP44" t="str">
            <v>TURM</v>
          </cell>
          <cell r="AS44">
            <v>17</v>
          </cell>
          <cell r="AT44">
            <v>38412</v>
          </cell>
          <cell r="AU44">
            <v>38428</v>
          </cell>
        </row>
        <row r="46">
          <cell r="A46" t="str">
            <v>Temperatura Máxima</v>
          </cell>
          <cell r="Y46">
            <v>31</v>
          </cell>
          <cell r="AL46">
            <v>31440.5</v>
          </cell>
          <cell r="AN46">
            <v>3.25</v>
          </cell>
          <cell r="AO46">
            <v>9674</v>
          </cell>
          <cell r="AP46" t="str">
            <v>TMAX</v>
          </cell>
          <cell r="AS46">
            <v>31</v>
          </cell>
          <cell r="AT46">
            <v>38322</v>
          </cell>
          <cell r="AU46">
            <v>38352</v>
          </cell>
        </row>
        <row r="48">
          <cell r="A48" t="str">
            <v>Sob Nova Direção</v>
          </cell>
          <cell r="Z48" t="str">
            <v>18</v>
          </cell>
          <cell r="AL48">
            <v>63115</v>
          </cell>
          <cell r="AN48">
            <v>3.25</v>
          </cell>
          <cell r="AO48">
            <v>19420</v>
          </cell>
          <cell r="AP48" t="str">
            <v>SHOD</v>
          </cell>
          <cell r="AS48" t="str">
            <v>Em Aberto</v>
          </cell>
          <cell r="AT48">
            <v>38353</v>
          </cell>
          <cell r="AU48">
            <v>38370</v>
          </cell>
        </row>
        <row r="50">
          <cell r="A50" t="str">
            <v>Domingo Maior</v>
          </cell>
          <cell r="Y50">
            <v>31</v>
          </cell>
          <cell r="AD50">
            <v>31</v>
          </cell>
          <cell r="AL50">
            <v>21323.25</v>
          </cell>
          <cell r="AN50">
            <v>3.25</v>
          </cell>
          <cell r="AO50">
            <v>6561</v>
          </cell>
          <cell r="AP50" t="str">
            <v>SERI</v>
          </cell>
          <cell r="AS50">
            <v>31</v>
          </cell>
          <cell r="AT50">
            <v>38473</v>
          </cell>
          <cell r="AU50">
            <v>38503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">
          <cell r="A1" t="str">
            <v>PATROCÍNIO DE LINHA  (Disponibilidade)</v>
          </cell>
        </row>
      </sheetData>
      <sheetData sheetId="18" refreshError="1"/>
      <sheetData sheetId="19" refreshError="1">
        <row r="3">
          <cell r="N3">
            <v>2004</v>
          </cell>
        </row>
        <row r="6">
          <cell r="A6" t="str">
            <v>Bom Dia Praça</v>
          </cell>
          <cell r="Z6" t="str">
            <v>31</v>
          </cell>
          <cell r="AB6" t="str">
            <v>31</v>
          </cell>
          <cell r="AE6">
            <v>30</v>
          </cell>
          <cell r="AL6">
            <v>10246.5</v>
          </cell>
          <cell r="AN6">
            <v>16.5</v>
          </cell>
          <cell r="AO6">
            <v>621</v>
          </cell>
          <cell r="AP6" t="str">
            <v>BPRA</v>
          </cell>
          <cell r="AS6" t="str">
            <v>31</v>
          </cell>
          <cell r="AT6">
            <v>38412</v>
          </cell>
          <cell r="AU6">
            <v>38442</v>
          </cell>
        </row>
        <row r="8">
          <cell r="A8" t="str">
            <v>Mais Você</v>
          </cell>
          <cell r="Z8" t="str">
            <v>8</v>
          </cell>
          <cell r="AB8">
            <v>31</v>
          </cell>
          <cell r="AL8">
            <v>11467.5</v>
          </cell>
          <cell r="AN8">
            <v>16.5</v>
          </cell>
          <cell r="AO8">
            <v>695</v>
          </cell>
          <cell r="AP8" t="str">
            <v>MAVO</v>
          </cell>
          <cell r="AS8" t="str">
            <v>8</v>
          </cell>
          <cell r="AT8">
            <v>38353</v>
          </cell>
          <cell r="AU8">
            <v>38360</v>
          </cell>
        </row>
        <row r="10">
          <cell r="A10" t="str">
            <v>TV Globinho</v>
          </cell>
          <cell r="Y10">
            <v>16</v>
          </cell>
          <cell r="AL10">
            <v>7780.5</v>
          </cell>
          <cell r="AN10">
            <v>19.5</v>
          </cell>
          <cell r="AO10">
            <v>399</v>
          </cell>
          <cell r="AP10" t="str">
            <v>TVGL</v>
          </cell>
          <cell r="AS10" t="str">
            <v>Em Aberto</v>
          </cell>
          <cell r="AT10">
            <v>38322</v>
          </cell>
          <cell r="AU10">
            <v>38337</v>
          </cell>
        </row>
        <row r="12">
          <cell r="A12" t="str">
            <v>Praça TV 1ª Ed.</v>
          </cell>
          <cell r="AB12" t="str">
            <v>4</v>
          </cell>
          <cell r="AK12" t="str">
            <v>31</v>
          </cell>
          <cell r="AL12">
            <v>27085.5</v>
          </cell>
          <cell r="AN12">
            <v>19.5</v>
          </cell>
          <cell r="AO12">
            <v>1389</v>
          </cell>
          <cell r="AP12" t="str">
            <v>PTV1</v>
          </cell>
          <cell r="AS12" t="str">
            <v>4</v>
          </cell>
          <cell r="AT12">
            <v>38412</v>
          </cell>
          <cell r="AU12">
            <v>38415</v>
          </cell>
        </row>
        <row r="14">
          <cell r="A14" t="str">
            <v>Globo Esporte</v>
          </cell>
          <cell r="Y14" t="str">
            <v>31</v>
          </cell>
          <cell r="AL14">
            <v>31453.5</v>
          </cell>
          <cell r="AN14">
            <v>19.5</v>
          </cell>
          <cell r="AO14">
            <v>1613</v>
          </cell>
          <cell r="AP14" t="str">
            <v>GESP</v>
          </cell>
          <cell r="AS14" t="str">
            <v>Em Aberto</v>
          </cell>
          <cell r="AT14">
            <v>38322</v>
          </cell>
          <cell r="AU14">
            <v>38352</v>
          </cell>
        </row>
        <row r="16">
          <cell r="A16" t="str">
            <v>Jornal Hoje</v>
          </cell>
          <cell r="Y16">
            <v>31</v>
          </cell>
          <cell r="Z16">
            <v>10</v>
          </cell>
          <cell r="AD16" t="str">
            <v>31</v>
          </cell>
          <cell r="AL16">
            <v>33540</v>
          </cell>
          <cell r="AN16">
            <v>19.5</v>
          </cell>
          <cell r="AO16">
            <v>1720</v>
          </cell>
          <cell r="AP16" t="str">
            <v>JHOJ</v>
          </cell>
          <cell r="AS16" t="str">
            <v>31</v>
          </cell>
          <cell r="AT16">
            <v>38473</v>
          </cell>
          <cell r="AU16">
            <v>38503</v>
          </cell>
        </row>
        <row r="18">
          <cell r="A18" t="str">
            <v>Vídeo Show</v>
          </cell>
          <cell r="Z18">
            <v>31</v>
          </cell>
          <cell r="AB18" t="str">
            <v>31</v>
          </cell>
          <cell r="AL18">
            <v>27573</v>
          </cell>
          <cell r="AN18">
            <v>19.5</v>
          </cell>
          <cell r="AO18">
            <v>1414</v>
          </cell>
          <cell r="AP18" t="str">
            <v>VIDE</v>
          </cell>
          <cell r="AS18" t="str">
            <v>31</v>
          </cell>
          <cell r="AT18">
            <v>38412</v>
          </cell>
          <cell r="AU18">
            <v>38442</v>
          </cell>
        </row>
        <row r="20">
          <cell r="A20" t="str">
            <v>Vale a Pena</v>
          </cell>
          <cell r="AA20">
            <v>28</v>
          </cell>
          <cell r="AB20" t="str">
            <v>31</v>
          </cell>
          <cell r="AL20">
            <v>22357.5</v>
          </cell>
          <cell r="AN20">
            <v>16.5</v>
          </cell>
          <cell r="AO20">
            <v>1355</v>
          </cell>
          <cell r="AP20" t="str">
            <v>VALE</v>
          </cell>
          <cell r="AS20" t="str">
            <v>31</v>
          </cell>
          <cell r="AT20">
            <v>38412</v>
          </cell>
          <cell r="AU20">
            <v>38442</v>
          </cell>
        </row>
        <row r="22">
          <cell r="A22" t="str">
            <v>Sessão da Tarde</v>
          </cell>
          <cell r="AL22">
            <v>10609.5</v>
          </cell>
          <cell r="AN22">
            <v>16.5</v>
          </cell>
          <cell r="AO22">
            <v>643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 t="str">
            <v>31</v>
          </cell>
          <cell r="AA24">
            <v>18</v>
          </cell>
          <cell r="AB24">
            <v>2</v>
          </cell>
          <cell r="AL24">
            <v>28050</v>
          </cell>
          <cell r="AN24">
            <v>16.5</v>
          </cell>
          <cell r="AO24">
            <v>1700</v>
          </cell>
          <cell r="AP24" t="str">
            <v>MALH</v>
          </cell>
          <cell r="AS24" t="str">
            <v>31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Y26">
            <v>31</v>
          </cell>
          <cell r="AB26" t="str">
            <v>31</v>
          </cell>
          <cell r="AL26">
            <v>53274</v>
          </cell>
          <cell r="AN26">
            <v>19.5</v>
          </cell>
          <cell r="AO26">
            <v>2732</v>
          </cell>
          <cell r="AP26" t="str">
            <v>N18H</v>
          </cell>
          <cell r="AS26" t="str">
            <v>31</v>
          </cell>
          <cell r="AT26">
            <v>38412</v>
          </cell>
          <cell r="AU26">
            <v>38442</v>
          </cell>
        </row>
        <row r="28">
          <cell r="A28" t="str">
            <v>Praça TV 2ª Ed.</v>
          </cell>
          <cell r="Y28">
            <v>31</v>
          </cell>
          <cell r="AL28">
            <v>71799</v>
          </cell>
          <cell r="AN28">
            <v>19.5</v>
          </cell>
          <cell r="AO28">
            <v>3682</v>
          </cell>
          <cell r="AP28" t="str">
            <v>PTV2</v>
          </cell>
          <cell r="AS28" t="str">
            <v>Em Aberto</v>
          </cell>
          <cell r="AT28">
            <v>38322</v>
          </cell>
          <cell r="AU28">
            <v>38352</v>
          </cell>
        </row>
        <row r="30">
          <cell r="A30" t="str">
            <v>Casseta e Planeta</v>
          </cell>
          <cell r="Y30" t="str">
            <v>31</v>
          </cell>
          <cell r="AA30">
            <v>6</v>
          </cell>
          <cell r="AE30" t="str">
            <v>30</v>
          </cell>
          <cell r="AL30">
            <v>15769</v>
          </cell>
          <cell r="AN30">
            <v>3.25</v>
          </cell>
          <cell r="AO30">
            <v>4852</v>
          </cell>
          <cell r="AP30" t="str">
            <v>CPLA</v>
          </cell>
          <cell r="AS30" t="str">
            <v>31</v>
          </cell>
          <cell r="AT30">
            <v>38322</v>
          </cell>
          <cell r="AU30">
            <v>38352</v>
          </cell>
        </row>
        <row r="32">
          <cell r="A32" t="str">
            <v>Linha Direta</v>
          </cell>
          <cell r="AL32">
            <v>8420.75</v>
          </cell>
          <cell r="AN32">
            <v>3.25</v>
          </cell>
          <cell r="AO32">
            <v>2591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Y34" t="str">
            <v>31</v>
          </cell>
          <cell r="Z34">
            <v>10</v>
          </cell>
          <cell r="AK34">
            <v>31</v>
          </cell>
          <cell r="AL34">
            <v>20806.5</v>
          </cell>
          <cell r="AN34">
            <v>16.5</v>
          </cell>
          <cell r="AO34">
            <v>1261</v>
          </cell>
          <cell r="AP34" t="str">
            <v>JGLO</v>
          </cell>
          <cell r="AS34" t="str">
            <v>31</v>
          </cell>
          <cell r="AT34">
            <v>38322</v>
          </cell>
          <cell r="AU34">
            <v>38352</v>
          </cell>
        </row>
        <row r="36">
          <cell r="A36" t="str">
            <v>Simpsons</v>
          </cell>
          <cell r="Y36" t="str">
            <v>31</v>
          </cell>
          <cell r="Z36">
            <v>29</v>
          </cell>
          <cell r="AB36">
            <v>31</v>
          </cell>
          <cell r="AL36">
            <v>1371.5</v>
          </cell>
          <cell r="AN36">
            <v>3.25</v>
          </cell>
          <cell r="AO36">
            <v>422</v>
          </cell>
          <cell r="AP36" t="str">
            <v>SIMP</v>
          </cell>
          <cell r="AS36" t="str">
            <v>31</v>
          </cell>
          <cell r="AT36">
            <v>38322</v>
          </cell>
          <cell r="AU36">
            <v>38352</v>
          </cell>
        </row>
        <row r="38">
          <cell r="A38" t="str">
            <v>Caldeirão do Huck</v>
          </cell>
          <cell r="Y38" t="str">
            <v>31</v>
          </cell>
          <cell r="Z38">
            <v>29</v>
          </cell>
          <cell r="AB38">
            <v>30</v>
          </cell>
          <cell r="AL38">
            <v>3529.5</v>
          </cell>
          <cell r="AN38">
            <v>3.25</v>
          </cell>
          <cell r="AO38">
            <v>1086</v>
          </cell>
          <cell r="AP38" t="str">
            <v>HUCK</v>
          </cell>
          <cell r="AS38" t="str">
            <v>31</v>
          </cell>
          <cell r="AT38">
            <v>38322</v>
          </cell>
          <cell r="AU38">
            <v>38352</v>
          </cell>
        </row>
        <row r="40">
          <cell r="A40" t="str">
            <v>Antena / Comunidade</v>
          </cell>
          <cell r="Y40" t="str">
            <v>31</v>
          </cell>
          <cell r="AL40">
            <v>601.25</v>
          </cell>
          <cell r="AN40">
            <v>3.25</v>
          </cell>
          <cell r="AO40">
            <v>185</v>
          </cell>
          <cell r="AP40" t="str">
            <v>GLCO</v>
          </cell>
          <cell r="AS40" t="str">
            <v>31</v>
          </cell>
          <cell r="AT40">
            <v>38322</v>
          </cell>
          <cell r="AU40">
            <v>38352</v>
          </cell>
        </row>
        <row r="42">
          <cell r="A42" t="str">
            <v>Globo Rural</v>
          </cell>
          <cell r="AA42" t="str">
            <v>15</v>
          </cell>
          <cell r="AL42">
            <v>2466.75</v>
          </cell>
          <cell r="AN42">
            <v>3.25</v>
          </cell>
          <cell r="AO42">
            <v>759</v>
          </cell>
          <cell r="AP42" t="str">
            <v>GRUD</v>
          </cell>
          <cell r="AS42" t="str">
            <v>15</v>
          </cell>
          <cell r="AT42">
            <v>38384</v>
          </cell>
          <cell r="AU42">
            <v>38398</v>
          </cell>
        </row>
        <row r="44">
          <cell r="A44" t="str">
            <v>Turma do Didi</v>
          </cell>
          <cell r="AB44" t="str">
            <v>17</v>
          </cell>
          <cell r="AE44" t="str">
            <v>31</v>
          </cell>
          <cell r="AL44">
            <v>4160</v>
          </cell>
          <cell r="AN44">
            <v>3.25</v>
          </cell>
          <cell r="AO44">
            <v>1280</v>
          </cell>
          <cell r="AP44" t="str">
            <v>TURM</v>
          </cell>
          <cell r="AS44" t="str">
            <v>31</v>
          </cell>
          <cell r="AT44">
            <v>38504</v>
          </cell>
          <cell r="AU44">
            <v>38534</v>
          </cell>
        </row>
        <row r="46">
          <cell r="A46" t="str">
            <v>Temperatura Máxima</v>
          </cell>
          <cell r="Y46">
            <v>31</v>
          </cell>
          <cell r="AL46">
            <v>4631.25</v>
          </cell>
          <cell r="AN46">
            <v>3.25</v>
          </cell>
          <cell r="AO46">
            <v>1425</v>
          </cell>
          <cell r="AP46" t="str">
            <v>TMAX</v>
          </cell>
          <cell r="AS46">
            <v>31</v>
          </cell>
          <cell r="AT46">
            <v>38322</v>
          </cell>
          <cell r="AU46">
            <v>38352</v>
          </cell>
        </row>
        <row r="48">
          <cell r="A48" t="str">
            <v>Sob Nova Direção</v>
          </cell>
          <cell r="Z48" t="str">
            <v>18</v>
          </cell>
          <cell r="AL48">
            <v>7410</v>
          </cell>
          <cell r="AN48">
            <v>3.25</v>
          </cell>
          <cell r="AO48">
            <v>2280</v>
          </cell>
          <cell r="AP48" t="str">
            <v>SHOD</v>
          </cell>
          <cell r="AS48" t="str">
            <v>Em Aberto</v>
          </cell>
          <cell r="AT48">
            <v>38353</v>
          </cell>
          <cell r="AU48">
            <v>38370</v>
          </cell>
        </row>
        <row r="50">
          <cell r="A50" t="str">
            <v>Domingo Maior</v>
          </cell>
          <cell r="Y50">
            <v>31</v>
          </cell>
          <cell r="AD50">
            <v>31</v>
          </cell>
          <cell r="AL50">
            <v>1527.5</v>
          </cell>
          <cell r="AN50">
            <v>3.25</v>
          </cell>
          <cell r="AO50">
            <v>470</v>
          </cell>
          <cell r="AP50" t="str">
            <v>SERI</v>
          </cell>
          <cell r="AS50">
            <v>31</v>
          </cell>
          <cell r="AT50">
            <v>38473</v>
          </cell>
          <cell r="AU50">
            <v>38503</v>
          </cell>
        </row>
      </sheetData>
      <sheetData sheetId="20" refreshError="1"/>
      <sheetData sheetId="21" refreshError="1"/>
      <sheetData sheetId="22" refreshError="1">
        <row r="6">
          <cell r="A6" t="str">
            <v>Bom Dia Praça</v>
          </cell>
          <cell r="Z6">
            <v>31</v>
          </cell>
          <cell r="AE6">
            <v>31</v>
          </cell>
          <cell r="AL6">
            <v>12606</v>
          </cell>
          <cell r="AN6">
            <v>16.5</v>
          </cell>
          <cell r="AO6">
            <v>764</v>
          </cell>
          <cell r="AP6" t="str">
            <v>BPRA</v>
          </cell>
          <cell r="AS6">
            <v>31</v>
          </cell>
          <cell r="AT6">
            <v>38353</v>
          </cell>
          <cell r="AU6">
            <v>38383</v>
          </cell>
        </row>
        <row r="8">
          <cell r="A8" t="str">
            <v>Mais Você</v>
          </cell>
          <cell r="AB8">
            <v>31</v>
          </cell>
          <cell r="AL8">
            <v>16318.5</v>
          </cell>
          <cell r="AN8">
            <v>16.5</v>
          </cell>
          <cell r="AO8">
            <v>989</v>
          </cell>
          <cell r="AP8" t="str">
            <v>MAVO</v>
          </cell>
          <cell r="AS8">
            <v>31</v>
          </cell>
          <cell r="AT8">
            <v>38412</v>
          </cell>
          <cell r="AU8">
            <v>38442</v>
          </cell>
        </row>
        <row r="10">
          <cell r="A10" t="str">
            <v>TV Globinho</v>
          </cell>
          <cell r="AL10">
            <v>14937</v>
          </cell>
          <cell r="AN10">
            <v>19.5</v>
          </cell>
          <cell r="AO10">
            <v>766</v>
          </cell>
          <cell r="AP10" t="str">
            <v>TVGL</v>
          </cell>
          <cell r="AS10" t="str">
            <v>Em Aberto</v>
          </cell>
        </row>
        <row r="12">
          <cell r="A12" t="str">
            <v>Praça TV 1ª Ed.</v>
          </cell>
          <cell r="Y12">
            <v>20</v>
          </cell>
          <cell r="AD12">
            <v>31</v>
          </cell>
          <cell r="AL12">
            <v>51811.5</v>
          </cell>
          <cell r="AN12">
            <v>19.5</v>
          </cell>
          <cell r="AO12">
            <v>2657</v>
          </cell>
          <cell r="AP12" t="str">
            <v>PTV1</v>
          </cell>
          <cell r="AS12" t="str">
            <v>Em Aberto</v>
          </cell>
          <cell r="AT12">
            <v>38322</v>
          </cell>
          <cell r="AU12">
            <v>38341</v>
          </cell>
        </row>
        <row r="14">
          <cell r="A14" t="str">
            <v>Globo Esporte</v>
          </cell>
          <cell r="AB14">
            <v>31</v>
          </cell>
          <cell r="AL14">
            <v>61171.5</v>
          </cell>
          <cell r="AN14">
            <v>19.5</v>
          </cell>
          <cell r="AO14">
            <v>3137</v>
          </cell>
          <cell r="AP14" t="str">
            <v>GESP</v>
          </cell>
          <cell r="AS14" t="str">
            <v>Em Aberto</v>
          </cell>
          <cell r="AT14">
            <v>38412</v>
          </cell>
          <cell r="AU14">
            <v>38442</v>
          </cell>
        </row>
        <row r="16">
          <cell r="A16" t="str">
            <v>Jornal Hoje</v>
          </cell>
          <cell r="Z16">
            <v>31</v>
          </cell>
          <cell r="AK16">
            <v>31</v>
          </cell>
          <cell r="AL16">
            <v>48418.5</v>
          </cell>
          <cell r="AN16">
            <v>19.5</v>
          </cell>
          <cell r="AO16">
            <v>2483</v>
          </cell>
          <cell r="AP16" t="str">
            <v>JHOJ</v>
          </cell>
          <cell r="AS16">
            <v>31</v>
          </cell>
          <cell r="AT16">
            <v>38353</v>
          </cell>
          <cell r="AU16">
            <v>38383</v>
          </cell>
        </row>
        <row r="18">
          <cell r="A18" t="str">
            <v>Vídeo Show</v>
          </cell>
          <cell r="AB18">
            <v>31</v>
          </cell>
          <cell r="AL18">
            <v>36387</v>
          </cell>
          <cell r="AN18">
            <v>19.5</v>
          </cell>
          <cell r="AO18">
            <v>1866</v>
          </cell>
          <cell r="AP18" t="str">
            <v>VIDE</v>
          </cell>
          <cell r="AS18">
            <v>31</v>
          </cell>
          <cell r="AT18">
            <v>38412</v>
          </cell>
          <cell r="AU18">
            <v>38442</v>
          </cell>
        </row>
        <row r="20">
          <cell r="A20" t="str">
            <v>Vale a Pena</v>
          </cell>
          <cell r="AA20">
            <v>28</v>
          </cell>
          <cell r="AB20">
            <v>31</v>
          </cell>
          <cell r="AL20">
            <v>25921.5</v>
          </cell>
          <cell r="AN20">
            <v>16.5</v>
          </cell>
          <cell r="AO20">
            <v>1571</v>
          </cell>
          <cell r="AP20" t="str">
            <v>VALE</v>
          </cell>
          <cell r="AS20">
            <v>31</v>
          </cell>
          <cell r="AT20">
            <v>38412</v>
          </cell>
          <cell r="AU20">
            <v>38442</v>
          </cell>
        </row>
        <row r="22">
          <cell r="A22" t="str">
            <v>Sessão da Tarde</v>
          </cell>
          <cell r="AL22">
            <v>17886</v>
          </cell>
          <cell r="AN22">
            <v>16.5</v>
          </cell>
          <cell r="AO22">
            <v>1084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>
            <v>31</v>
          </cell>
          <cell r="AL24">
            <v>45342</v>
          </cell>
          <cell r="AN24">
            <v>16.5</v>
          </cell>
          <cell r="AO24">
            <v>2748</v>
          </cell>
          <cell r="AP24" t="str">
            <v>MALH</v>
          </cell>
          <cell r="AS24">
            <v>31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AB26">
            <v>31</v>
          </cell>
          <cell r="AL26">
            <v>87613.5</v>
          </cell>
          <cell r="AN26">
            <v>19.5</v>
          </cell>
          <cell r="AO26">
            <v>4493</v>
          </cell>
          <cell r="AP26" t="str">
            <v>N18H</v>
          </cell>
          <cell r="AS26">
            <v>31</v>
          </cell>
          <cell r="AT26">
            <v>38412</v>
          </cell>
          <cell r="AU26">
            <v>38442</v>
          </cell>
        </row>
        <row r="28">
          <cell r="A28" t="str">
            <v>Praça TV 2ª Ed.</v>
          </cell>
          <cell r="AB28">
            <v>31</v>
          </cell>
          <cell r="AL28">
            <v>135252</v>
          </cell>
          <cell r="AN28">
            <v>19.5</v>
          </cell>
          <cell r="AO28">
            <v>6936</v>
          </cell>
          <cell r="AP28" t="str">
            <v>PTV2</v>
          </cell>
          <cell r="AS28">
            <v>31</v>
          </cell>
          <cell r="AT28">
            <v>38412</v>
          </cell>
          <cell r="AU28">
            <v>38442</v>
          </cell>
        </row>
        <row r="30">
          <cell r="A30" t="str">
            <v>Casseta e Planeta</v>
          </cell>
          <cell r="Y30">
            <v>31</v>
          </cell>
          <cell r="AL30">
            <v>24186.5</v>
          </cell>
          <cell r="AN30">
            <v>3.25</v>
          </cell>
          <cell r="AO30">
            <v>7442</v>
          </cell>
          <cell r="AP30" t="str">
            <v>CPLA</v>
          </cell>
          <cell r="AS30">
            <v>31</v>
          </cell>
          <cell r="AT30">
            <v>38322</v>
          </cell>
          <cell r="AU30">
            <v>38352</v>
          </cell>
        </row>
        <row r="32">
          <cell r="A32" t="str">
            <v>Linha Direta</v>
          </cell>
          <cell r="AL32">
            <v>13555.75</v>
          </cell>
          <cell r="AN32">
            <v>3.25</v>
          </cell>
          <cell r="AO32">
            <v>4171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AK34">
            <v>31</v>
          </cell>
          <cell r="AL34">
            <v>31333.5</v>
          </cell>
          <cell r="AN34">
            <v>16.5</v>
          </cell>
          <cell r="AO34">
            <v>1899</v>
          </cell>
          <cell r="AP34" t="str">
            <v>JGLO</v>
          </cell>
          <cell r="AS34" t="str">
            <v>Em Aberto</v>
          </cell>
          <cell r="AT34">
            <v>38687</v>
          </cell>
          <cell r="AU34">
            <v>38717</v>
          </cell>
        </row>
        <row r="36">
          <cell r="A36" t="str">
            <v>Simpsons</v>
          </cell>
          <cell r="AA36">
            <v>28</v>
          </cell>
          <cell r="AC36">
            <v>2</v>
          </cell>
          <cell r="AL36">
            <v>2564.25</v>
          </cell>
          <cell r="AN36">
            <v>3.25</v>
          </cell>
          <cell r="AO36">
            <v>789</v>
          </cell>
          <cell r="AP36" t="str">
            <v>SIMP</v>
          </cell>
          <cell r="AS36">
            <v>2</v>
          </cell>
          <cell r="AT36">
            <v>38443</v>
          </cell>
          <cell r="AU36">
            <v>38444</v>
          </cell>
        </row>
        <row r="38">
          <cell r="A38" t="str">
            <v>Caldeirão do Huck</v>
          </cell>
          <cell r="AB38">
            <v>5</v>
          </cell>
          <cell r="AC38">
            <v>24</v>
          </cell>
          <cell r="AL38">
            <v>4920.5</v>
          </cell>
          <cell r="AN38">
            <v>3.25</v>
          </cell>
          <cell r="AO38">
            <v>1514</v>
          </cell>
          <cell r="AP38" t="str">
            <v>HUCK</v>
          </cell>
          <cell r="AS38">
            <v>5</v>
          </cell>
          <cell r="AT38">
            <v>38412</v>
          </cell>
          <cell r="AU38">
            <v>38416</v>
          </cell>
        </row>
        <row r="40">
          <cell r="A40" t="str">
            <v>Antena / Comunidade</v>
          </cell>
          <cell r="Z40">
            <v>31</v>
          </cell>
          <cell r="AA40">
            <v>28</v>
          </cell>
          <cell r="AL40">
            <v>0</v>
          </cell>
          <cell r="AN40">
            <v>3.25</v>
          </cell>
          <cell r="AO40">
            <v>0</v>
          </cell>
          <cell r="AP40" t="str">
            <v>GLCO</v>
          </cell>
          <cell r="AS40" t="str">
            <v>Em Aberto</v>
          </cell>
          <cell r="AT40">
            <v>38353</v>
          </cell>
          <cell r="AU40">
            <v>38383</v>
          </cell>
        </row>
        <row r="42">
          <cell r="A42" t="str">
            <v>Globo Rural</v>
          </cell>
          <cell r="AB42">
            <v>30</v>
          </cell>
          <cell r="AL42">
            <v>4371.25</v>
          </cell>
          <cell r="AN42">
            <v>3.25</v>
          </cell>
          <cell r="AO42">
            <v>1345</v>
          </cell>
          <cell r="AP42" t="str">
            <v>GRUD</v>
          </cell>
          <cell r="AS42" t="str">
            <v>Em Aberto</v>
          </cell>
          <cell r="AT42">
            <v>38412</v>
          </cell>
          <cell r="AU42">
            <v>38441</v>
          </cell>
        </row>
        <row r="44">
          <cell r="A44" t="str">
            <v>Turma do Didi</v>
          </cell>
          <cell r="AA44">
            <v>2</v>
          </cell>
          <cell r="AB44">
            <v>17</v>
          </cell>
          <cell r="AL44">
            <v>4933.5</v>
          </cell>
          <cell r="AN44">
            <v>3.25</v>
          </cell>
          <cell r="AO44">
            <v>1518</v>
          </cell>
          <cell r="AP44" t="str">
            <v>TURM</v>
          </cell>
          <cell r="AS44">
            <v>2</v>
          </cell>
          <cell r="AT44">
            <v>38384</v>
          </cell>
          <cell r="AU44">
            <v>38385</v>
          </cell>
        </row>
        <row r="46">
          <cell r="A46" t="str">
            <v>Temperatura Máxima</v>
          </cell>
          <cell r="Y46">
            <v>31</v>
          </cell>
          <cell r="AB46">
            <v>5</v>
          </cell>
          <cell r="AL46">
            <v>5554.25</v>
          </cell>
          <cell r="AN46">
            <v>3.25</v>
          </cell>
          <cell r="AO46">
            <v>1709</v>
          </cell>
          <cell r="AP46" t="str">
            <v>TMAX</v>
          </cell>
          <cell r="AS46">
            <v>5</v>
          </cell>
          <cell r="AT46">
            <v>38412</v>
          </cell>
          <cell r="AU46">
            <v>38416</v>
          </cell>
        </row>
        <row r="48">
          <cell r="A48" t="str">
            <v>Sob Nova Direção</v>
          </cell>
          <cell r="Z48">
            <v>14</v>
          </cell>
          <cell r="AL48">
            <v>12538.5</v>
          </cell>
          <cell r="AN48">
            <v>3.25</v>
          </cell>
          <cell r="AO48">
            <v>3858</v>
          </cell>
          <cell r="AP48" t="str">
            <v>SHOD</v>
          </cell>
          <cell r="AS48" t="str">
            <v>Em Aberto</v>
          </cell>
          <cell r="AT48">
            <v>38353</v>
          </cell>
          <cell r="AU48">
            <v>38366</v>
          </cell>
        </row>
        <row r="50">
          <cell r="A50" t="str">
            <v>Domingo Maior</v>
          </cell>
          <cell r="AA50">
            <v>14</v>
          </cell>
          <cell r="AD50">
            <v>31</v>
          </cell>
          <cell r="AL50">
            <v>2336.75</v>
          </cell>
          <cell r="AN50">
            <v>3.25</v>
          </cell>
          <cell r="AO50">
            <v>719</v>
          </cell>
          <cell r="AP50" t="str">
            <v>SERI</v>
          </cell>
          <cell r="AS50">
            <v>14</v>
          </cell>
          <cell r="AT50">
            <v>38384</v>
          </cell>
          <cell r="AU50">
            <v>38397</v>
          </cell>
        </row>
      </sheetData>
      <sheetData sheetId="23" refreshError="1"/>
      <sheetData sheetId="24" refreshError="1"/>
      <sheetData sheetId="25" refreshError="1">
        <row r="1">
          <cell r="A1" t="str">
            <v>PATROCÍNIO DE LINHA  (Disponibilidade)</v>
          </cell>
          <cell r="AL1" t="str">
            <v>SC1</v>
          </cell>
        </row>
        <row r="3">
          <cell r="N3">
            <v>2004</v>
          </cell>
          <cell r="Z3">
            <v>2005</v>
          </cell>
          <cell r="AL3" t="str">
            <v>Preços (R$)</v>
          </cell>
        </row>
        <row r="4">
          <cell r="A4" t="str">
            <v>programa</v>
          </cell>
          <cell r="B4" t="str">
            <v>jul</v>
          </cell>
          <cell r="C4" t="str">
            <v>ago</v>
          </cell>
          <cell r="D4" t="str">
            <v>set</v>
          </cell>
          <cell r="E4" t="str">
            <v>out</v>
          </cell>
          <cell r="F4" t="str">
            <v>nov</v>
          </cell>
          <cell r="G4" t="str">
            <v>dez</v>
          </cell>
          <cell r="H4" t="str">
            <v>jul</v>
          </cell>
          <cell r="I4" t="str">
            <v>ago</v>
          </cell>
          <cell r="J4" t="str">
            <v>set</v>
          </cell>
          <cell r="K4" t="str">
            <v>out</v>
          </cell>
          <cell r="L4" t="str">
            <v>nov</v>
          </cell>
          <cell r="M4" t="str">
            <v>dez</v>
          </cell>
          <cell r="N4" t="str">
            <v>jan</v>
          </cell>
          <cell r="O4" t="str">
            <v>fev</v>
          </cell>
          <cell r="P4" t="str">
            <v>mar</v>
          </cell>
          <cell r="Q4" t="str">
            <v>abr</v>
          </cell>
          <cell r="R4" t="str">
            <v>maio</v>
          </cell>
          <cell r="S4" t="str">
            <v>jun</v>
          </cell>
          <cell r="T4" t="str">
            <v>jul</v>
          </cell>
          <cell r="U4" t="str">
            <v>ago</v>
          </cell>
          <cell r="V4" t="str">
            <v>set</v>
          </cell>
          <cell r="W4" t="str">
            <v>out</v>
          </cell>
          <cell r="X4" t="str">
            <v>nov</v>
          </cell>
          <cell r="Y4" t="str">
            <v>dez</v>
          </cell>
          <cell r="Z4" t="str">
            <v>jan</v>
          </cell>
          <cell r="AA4" t="str">
            <v>fev</v>
          </cell>
          <cell r="AB4" t="str">
            <v>mar</v>
          </cell>
          <cell r="AC4" t="str">
            <v>abr</v>
          </cell>
          <cell r="AD4" t="str">
            <v>maio</v>
          </cell>
          <cell r="AE4" t="str">
            <v>jun</v>
          </cell>
          <cell r="AF4" t="str">
            <v>jul</v>
          </cell>
          <cell r="AG4" t="str">
            <v>ago</v>
          </cell>
          <cell r="AH4" t="str">
            <v>set</v>
          </cell>
          <cell r="AI4" t="str">
            <v>out</v>
          </cell>
          <cell r="AJ4" t="str">
            <v>nov</v>
          </cell>
          <cell r="AK4" t="str">
            <v>dez</v>
          </cell>
          <cell r="AL4" t="str">
            <v>(em aberto)</v>
          </cell>
          <cell r="AM4" t="str">
            <v>ind. conv</v>
          </cell>
          <cell r="AN4" t="str">
            <v>SC1</v>
          </cell>
          <cell r="AO4" t="str">
            <v>PROGR</v>
          </cell>
          <cell r="AR4" t="str">
            <v>Dia</v>
          </cell>
          <cell r="AS4" t="str">
            <v>Mês</v>
          </cell>
          <cell r="AT4" t="str">
            <v>Data</v>
          </cell>
        </row>
        <row r="6">
          <cell r="A6" t="str">
            <v>Bom Dia Praça</v>
          </cell>
          <cell r="AB6">
            <v>31</v>
          </cell>
          <cell r="AC6">
            <v>1</v>
          </cell>
          <cell r="AL6">
            <v>3795</v>
          </cell>
          <cell r="AM6">
            <v>16.5</v>
          </cell>
          <cell r="AN6">
            <v>230</v>
          </cell>
          <cell r="AO6" t="str">
            <v>BPRA</v>
          </cell>
          <cell r="AP6">
            <v>50</v>
          </cell>
          <cell r="AQ6" t="e">
            <v>#REF!</v>
          </cell>
          <cell r="AR6">
            <v>31</v>
          </cell>
          <cell r="AS6">
            <v>38412</v>
          </cell>
          <cell r="AT6">
            <v>38442</v>
          </cell>
          <cell r="AU6">
            <v>38443</v>
          </cell>
        </row>
        <row r="8">
          <cell r="A8" t="str">
            <v>Mais Você</v>
          </cell>
          <cell r="AB8">
            <v>31</v>
          </cell>
          <cell r="AL8">
            <v>4834.5</v>
          </cell>
          <cell r="AM8">
            <v>16.5</v>
          </cell>
          <cell r="AN8">
            <v>293</v>
          </cell>
          <cell r="AO8" t="str">
            <v>MAVO</v>
          </cell>
          <cell r="AP8" t="str">
            <v>MAVO</v>
          </cell>
          <cell r="AQ8" t="e">
            <v>#REF!</v>
          </cell>
          <cell r="AR8">
            <v>31</v>
          </cell>
          <cell r="AS8">
            <v>38412</v>
          </cell>
          <cell r="AT8">
            <v>38442</v>
          </cell>
          <cell r="AU8">
            <v>38442</v>
          </cell>
        </row>
        <row r="10">
          <cell r="A10" t="str">
            <v>TV Globinho</v>
          </cell>
          <cell r="AB10">
            <v>31</v>
          </cell>
          <cell r="AL10">
            <v>3880.5</v>
          </cell>
          <cell r="AM10">
            <v>19.5</v>
          </cell>
          <cell r="AN10">
            <v>199</v>
          </cell>
          <cell r="AO10" t="str">
            <v>TVGL</v>
          </cell>
          <cell r="AP10" t="str">
            <v>TVGL</v>
          </cell>
          <cell r="AQ10" t="e">
            <v>#REF!</v>
          </cell>
          <cell r="AR10">
            <v>31</v>
          </cell>
          <cell r="AS10">
            <v>38412</v>
          </cell>
          <cell r="AT10">
            <v>38442</v>
          </cell>
          <cell r="AU10">
            <v>38417</v>
          </cell>
        </row>
        <row r="12">
          <cell r="A12" t="str">
            <v>Praça TV 1ª Ed.</v>
          </cell>
          <cell r="M12" t="str">
            <v xml:space="preserve">   </v>
          </cell>
          <cell r="AB12">
            <v>31</v>
          </cell>
          <cell r="AL12">
            <v>15171</v>
          </cell>
          <cell r="AM12">
            <v>19.5</v>
          </cell>
          <cell r="AN12">
            <v>778</v>
          </cell>
          <cell r="AO12" t="str">
            <v>PTV1</v>
          </cell>
          <cell r="AP12" t="str">
            <v>PTV1</v>
          </cell>
          <cell r="AQ12" t="e">
            <v>#REF!</v>
          </cell>
          <cell r="AR12" t="str">
            <v>Em Aberto</v>
          </cell>
          <cell r="AS12">
            <v>31</v>
          </cell>
          <cell r="AT12">
            <v>38412</v>
          </cell>
          <cell r="AU12">
            <v>38442</v>
          </cell>
        </row>
        <row r="14">
          <cell r="A14" t="str">
            <v>Globo Esporte</v>
          </cell>
          <cell r="AB14">
            <v>31</v>
          </cell>
          <cell r="AL14">
            <v>14352</v>
          </cell>
          <cell r="AM14">
            <v>19.5</v>
          </cell>
          <cell r="AN14">
            <v>736</v>
          </cell>
          <cell r="AO14" t="str">
            <v>GESP</v>
          </cell>
          <cell r="AP14" t="str">
            <v>GESP</v>
          </cell>
          <cell r="AQ14" t="e">
            <v>#REF!</v>
          </cell>
          <cell r="AR14">
            <v>31</v>
          </cell>
          <cell r="AS14">
            <v>38412</v>
          </cell>
          <cell r="AT14">
            <v>38442</v>
          </cell>
        </row>
        <row r="16">
          <cell r="A16" t="str">
            <v>Jornal Hoje</v>
          </cell>
          <cell r="Y16">
            <v>31</v>
          </cell>
          <cell r="AA16">
            <v>28</v>
          </cell>
          <cell r="AB16">
            <v>31</v>
          </cell>
          <cell r="AL16">
            <v>13182</v>
          </cell>
          <cell r="AM16">
            <v>19.5</v>
          </cell>
          <cell r="AN16">
            <v>676</v>
          </cell>
          <cell r="AO16" t="str">
            <v>JHOJ</v>
          </cell>
          <cell r="AP16" t="str">
            <v>JHOJ</v>
          </cell>
          <cell r="AQ16" t="e">
            <v>#REF!</v>
          </cell>
          <cell r="AR16">
            <v>28</v>
          </cell>
          <cell r="AS16">
            <v>38384</v>
          </cell>
          <cell r="AT16">
            <v>38411</v>
          </cell>
          <cell r="AU16">
            <v>38352</v>
          </cell>
        </row>
        <row r="18">
          <cell r="A18" t="str">
            <v>Vídeo Show</v>
          </cell>
          <cell r="AA18">
            <v>26</v>
          </cell>
          <cell r="AB18">
            <v>31</v>
          </cell>
          <cell r="AL18">
            <v>8443.5</v>
          </cell>
          <cell r="AM18">
            <v>19.5</v>
          </cell>
          <cell r="AN18">
            <v>433</v>
          </cell>
          <cell r="AO18" t="str">
            <v>VIDE</v>
          </cell>
          <cell r="AP18" t="str">
            <v>VIDE</v>
          </cell>
          <cell r="AQ18" t="e">
            <v>#REF!</v>
          </cell>
          <cell r="AR18">
            <v>31</v>
          </cell>
          <cell r="AS18">
            <v>38412</v>
          </cell>
          <cell r="AT18">
            <v>38442</v>
          </cell>
          <cell r="AU18">
            <v>38409</v>
          </cell>
        </row>
        <row r="20">
          <cell r="A20" t="str">
            <v>Vale a Pena</v>
          </cell>
          <cell r="Y20">
            <v>31</v>
          </cell>
          <cell r="AB20">
            <v>31</v>
          </cell>
          <cell r="AL20">
            <v>5775</v>
          </cell>
          <cell r="AM20">
            <v>16.5</v>
          </cell>
          <cell r="AN20">
            <v>350</v>
          </cell>
          <cell r="AO20" t="str">
            <v>VALE</v>
          </cell>
          <cell r="AP20" t="str">
            <v>VALE</v>
          </cell>
          <cell r="AQ20" t="e">
            <v>#REF!</v>
          </cell>
          <cell r="AR20">
            <v>31</v>
          </cell>
          <cell r="AS20">
            <v>38322</v>
          </cell>
          <cell r="AT20">
            <v>38352</v>
          </cell>
          <cell r="AU20">
            <v>38442</v>
          </cell>
        </row>
        <row r="22">
          <cell r="A22" t="str">
            <v>Sessão da Tarde</v>
          </cell>
          <cell r="AC22">
            <v>15</v>
          </cell>
          <cell r="AL22">
            <v>3745.5</v>
          </cell>
          <cell r="AM22">
            <v>16.5</v>
          </cell>
          <cell r="AN22">
            <v>227</v>
          </cell>
          <cell r="AO22" t="str">
            <v>TARA</v>
          </cell>
          <cell r="AP22" t="str">
            <v>TARA</v>
          </cell>
          <cell r="AQ22" t="e">
            <v>#REF!</v>
          </cell>
          <cell r="AR22">
            <v>15</v>
          </cell>
          <cell r="AS22">
            <v>38443</v>
          </cell>
          <cell r="AT22">
            <v>38457</v>
          </cell>
          <cell r="AU22">
            <v>38443</v>
          </cell>
        </row>
        <row r="24">
          <cell r="A24" t="str">
            <v>Malhação</v>
          </cell>
          <cell r="Z24">
            <v>31</v>
          </cell>
          <cell r="AL24">
            <v>10477.5</v>
          </cell>
          <cell r="AM24">
            <v>16.5</v>
          </cell>
          <cell r="AN24">
            <v>635</v>
          </cell>
          <cell r="AO24" t="str">
            <v>MALH</v>
          </cell>
          <cell r="AP24" t="str">
            <v>MALH</v>
          </cell>
          <cell r="AR24" t="str">
            <v>Em Aberto</v>
          </cell>
          <cell r="AS24" t="str">
            <v>Em Aberto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Z26">
            <v>11</v>
          </cell>
          <cell r="AA26">
            <v>28</v>
          </cell>
          <cell r="AL26">
            <v>19617</v>
          </cell>
          <cell r="AM26">
            <v>19.5</v>
          </cell>
          <cell r="AN26">
            <v>1006</v>
          </cell>
          <cell r="AO26" t="str">
            <v>N18H</v>
          </cell>
          <cell r="AP26" t="str">
            <v>N18H</v>
          </cell>
          <cell r="AQ26" t="e">
            <v>#REF!</v>
          </cell>
          <cell r="AR26" t="str">
            <v>Em Aberto</v>
          </cell>
          <cell r="AS26">
            <v>11</v>
          </cell>
          <cell r="AT26">
            <v>38353</v>
          </cell>
          <cell r="AU26">
            <v>38363</v>
          </cell>
        </row>
        <row r="28">
          <cell r="A28" t="str">
            <v>Praça TV 2ª Ed.</v>
          </cell>
          <cell r="Y28">
            <v>31</v>
          </cell>
          <cell r="AB28">
            <v>31</v>
          </cell>
          <cell r="AL28">
            <v>32740.5</v>
          </cell>
          <cell r="AM28">
            <v>19.5</v>
          </cell>
          <cell r="AN28">
            <v>1679</v>
          </cell>
          <cell r="AO28" t="str">
            <v>PTV2</v>
          </cell>
          <cell r="AP28" t="str">
            <v>PTV2</v>
          </cell>
          <cell r="AR28">
            <v>31</v>
          </cell>
          <cell r="AS28">
            <v>38412</v>
          </cell>
          <cell r="AT28">
            <v>38442</v>
          </cell>
          <cell r="AU28">
            <v>38442</v>
          </cell>
        </row>
        <row r="30">
          <cell r="A30" t="str">
            <v>Casseta e Planeta</v>
          </cell>
          <cell r="Y30">
            <v>31</v>
          </cell>
          <cell r="Z30">
            <v>31</v>
          </cell>
          <cell r="AL30">
            <v>5768.75</v>
          </cell>
          <cell r="AM30">
            <v>3.25</v>
          </cell>
          <cell r="AN30">
            <v>1775</v>
          </cell>
          <cell r="AO30" t="str">
            <v>CPLA</v>
          </cell>
          <cell r="AP30" t="str">
            <v>CPLA</v>
          </cell>
          <cell r="AQ30" t="e">
            <v>#REF!</v>
          </cell>
          <cell r="AR30">
            <v>31</v>
          </cell>
          <cell r="AS30">
            <v>38353</v>
          </cell>
          <cell r="AT30">
            <v>38383</v>
          </cell>
          <cell r="AU30">
            <v>38352</v>
          </cell>
        </row>
        <row r="32">
          <cell r="A32" t="str">
            <v>Linha Direta</v>
          </cell>
          <cell r="AL32">
            <v>3042</v>
          </cell>
          <cell r="AM32">
            <v>3.25</v>
          </cell>
          <cell r="AN32">
            <v>936</v>
          </cell>
          <cell r="AO32" t="str">
            <v>LINH</v>
          </cell>
          <cell r="AP32" t="str">
            <v>LINH</v>
          </cell>
          <cell r="AQ32" t="e">
            <v>#REF!</v>
          </cell>
          <cell r="AR32" t="str">
            <v>Em Aberto</v>
          </cell>
          <cell r="AS32" t="str">
            <v>Em Aberto</v>
          </cell>
        </row>
        <row r="34">
          <cell r="A34" t="str">
            <v>Jornal da Globo</v>
          </cell>
          <cell r="AB34">
            <v>1</v>
          </cell>
          <cell r="AG34">
            <v>31</v>
          </cell>
          <cell r="AL34">
            <v>7342.5</v>
          </cell>
          <cell r="AM34">
            <v>16.5</v>
          </cell>
          <cell r="AN34">
            <v>445</v>
          </cell>
          <cell r="AO34" t="str">
            <v>JGLO</v>
          </cell>
          <cell r="AP34" t="str">
            <v>JGLO</v>
          </cell>
          <cell r="AQ34" t="e">
            <v>#REF!</v>
          </cell>
          <cell r="AR34">
            <v>1</v>
          </cell>
          <cell r="AS34">
            <v>38412</v>
          </cell>
          <cell r="AT34">
            <v>38412</v>
          </cell>
          <cell r="AU34">
            <v>38595</v>
          </cell>
        </row>
        <row r="36">
          <cell r="A36" t="str">
            <v>Simpsons</v>
          </cell>
          <cell r="H36" t="str">
            <v>toy center</v>
          </cell>
          <cell r="AA36">
            <v>28</v>
          </cell>
          <cell r="AL36">
            <v>659.75</v>
          </cell>
          <cell r="AM36">
            <v>3.25</v>
          </cell>
          <cell r="AN36">
            <v>203</v>
          </cell>
          <cell r="AO36" t="str">
            <v>SIMP</v>
          </cell>
          <cell r="AP36" t="str">
            <v>SIMP</v>
          </cell>
          <cell r="AQ36" t="e">
            <v>#REF!</v>
          </cell>
          <cell r="AR36">
            <v>28</v>
          </cell>
          <cell r="AS36">
            <v>38384</v>
          </cell>
          <cell r="AT36">
            <v>38411</v>
          </cell>
          <cell r="AU36">
            <v>38388</v>
          </cell>
        </row>
        <row r="38">
          <cell r="A38" t="str">
            <v>Caldeirão do Huck</v>
          </cell>
          <cell r="Z38">
            <v>29</v>
          </cell>
          <cell r="AB38">
            <v>31</v>
          </cell>
          <cell r="AL38">
            <v>1257.75</v>
          </cell>
          <cell r="AM38">
            <v>3.25</v>
          </cell>
          <cell r="AN38">
            <v>387</v>
          </cell>
          <cell r="AO38" t="str">
            <v>HUCK</v>
          </cell>
          <cell r="AP38" t="str">
            <v>HUCK</v>
          </cell>
          <cell r="AQ38" t="e">
            <v>#REF!</v>
          </cell>
          <cell r="AR38">
            <v>31</v>
          </cell>
          <cell r="AS38">
            <v>38412</v>
          </cell>
          <cell r="AT38">
            <v>38442</v>
          </cell>
          <cell r="AU38">
            <v>38381</v>
          </cell>
        </row>
        <row r="40">
          <cell r="A40" t="str">
            <v>Antena / Comunidade</v>
          </cell>
          <cell r="AL40">
            <v>0</v>
          </cell>
          <cell r="AM40">
            <v>3.25</v>
          </cell>
          <cell r="AN40">
            <v>0</v>
          </cell>
          <cell r="AO40" t="str">
            <v>GLCO</v>
          </cell>
          <cell r="AP40" t="str">
            <v>GLCO</v>
          </cell>
          <cell r="AR40" t="str">
            <v>Em Aberto</v>
          </cell>
          <cell r="AS40" t="str">
            <v>Em Aberto</v>
          </cell>
        </row>
        <row r="42">
          <cell r="A42" t="str">
            <v>Globo Rural</v>
          </cell>
          <cell r="Y42">
            <v>31</v>
          </cell>
          <cell r="AB42">
            <v>31</v>
          </cell>
          <cell r="AL42">
            <v>971.75</v>
          </cell>
          <cell r="AM42">
            <v>3.25</v>
          </cell>
          <cell r="AN42">
            <v>299</v>
          </cell>
          <cell r="AO42" t="str">
            <v>GRUD</v>
          </cell>
          <cell r="AP42" t="str">
            <v>GRUD</v>
          </cell>
          <cell r="AQ42" t="e">
            <v>#REF!</v>
          </cell>
          <cell r="AR42">
            <v>31</v>
          </cell>
          <cell r="AS42">
            <v>38412</v>
          </cell>
          <cell r="AT42">
            <v>38442</v>
          </cell>
          <cell r="AU42">
            <v>38442</v>
          </cell>
        </row>
        <row r="44">
          <cell r="A44" t="str">
            <v>Turma do Didi</v>
          </cell>
          <cell r="Z44">
            <v>24</v>
          </cell>
          <cell r="AB44">
            <v>31</v>
          </cell>
          <cell r="AL44">
            <v>1368.25</v>
          </cell>
          <cell r="AM44">
            <v>3.25</v>
          </cell>
          <cell r="AN44">
            <v>421</v>
          </cell>
          <cell r="AO44" t="str">
            <v>TURM</v>
          </cell>
          <cell r="AP44" t="str">
            <v>TURM</v>
          </cell>
          <cell r="AQ44" t="e">
            <v>#REF!</v>
          </cell>
          <cell r="AR44">
            <v>31</v>
          </cell>
          <cell r="AS44">
            <v>38412</v>
          </cell>
          <cell r="AT44">
            <v>38442</v>
          </cell>
          <cell r="AU44">
            <v>38376</v>
          </cell>
        </row>
        <row r="46">
          <cell r="A46" t="str">
            <v>Temperatura Máxima</v>
          </cell>
          <cell r="Z46">
            <v>31</v>
          </cell>
          <cell r="AA46">
            <v>28</v>
          </cell>
          <cell r="AL46">
            <v>1430</v>
          </cell>
          <cell r="AM46">
            <v>3.25</v>
          </cell>
          <cell r="AN46">
            <v>440</v>
          </cell>
          <cell r="AO46" t="str">
            <v>TMAX</v>
          </cell>
          <cell r="AP46" t="str">
            <v>TMAX</v>
          </cell>
          <cell r="AQ46" t="e">
            <v>#REF!</v>
          </cell>
          <cell r="AR46">
            <v>31</v>
          </cell>
          <cell r="AS46">
            <v>38353</v>
          </cell>
          <cell r="AT46">
            <v>38383</v>
          </cell>
          <cell r="AU46">
            <v>38411</v>
          </cell>
        </row>
        <row r="48">
          <cell r="A48" t="str">
            <v>Sob Nova Direção</v>
          </cell>
          <cell r="AL48">
            <v>3097.25</v>
          </cell>
          <cell r="AM48">
            <v>3.25</v>
          </cell>
          <cell r="AN48">
            <v>953</v>
          </cell>
          <cell r="AO48" t="str">
            <v>SHOD</v>
          </cell>
          <cell r="AP48" t="str">
            <v>SHOD</v>
          </cell>
          <cell r="AQ48" t="e">
            <v>#REF!</v>
          </cell>
          <cell r="AR48" t="str">
            <v>Em Aberto</v>
          </cell>
          <cell r="AS48" t="str">
            <v>Em Aberto</v>
          </cell>
        </row>
        <row r="50">
          <cell r="A50" t="str">
            <v>Domingo Maior</v>
          </cell>
          <cell r="AB50">
            <v>31</v>
          </cell>
          <cell r="AE50">
            <v>5</v>
          </cell>
          <cell r="AL50">
            <v>507</v>
          </cell>
          <cell r="AM50">
            <v>3.25</v>
          </cell>
          <cell r="AN50">
            <v>156</v>
          </cell>
          <cell r="AO50" t="str">
            <v>SERI</v>
          </cell>
          <cell r="AP50" t="str">
            <v>SERI</v>
          </cell>
          <cell r="AR50">
            <v>31</v>
          </cell>
          <cell r="AS50">
            <v>38412</v>
          </cell>
          <cell r="AT50">
            <v>38442</v>
          </cell>
          <cell r="AU50">
            <v>38508</v>
          </cell>
        </row>
      </sheetData>
      <sheetData sheetId="26">
        <row r="1">
          <cell r="A1" t="str">
            <v>PATROCÍNIO DE LINHA  (Disponibilidade)</v>
          </cell>
        </row>
      </sheetData>
      <sheetData sheetId="27">
        <row r="1">
          <cell r="A1" t="str">
            <v>PATROCÍNIO DE LINHA  (Disponibilidade)</v>
          </cell>
        </row>
      </sheetData>
      <sheetData sheetId="28">
        <row r="1">
          <cell r="A1" t="str">
            <v>PATROCÍNIO DE LINHA  (Disponibilidade)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CAPA"/>
      <sheetName val="RTPR 3"/>
      <sheetName val="RTVL SDG"/>
      <sheetName val="RTVL Reunião"/>
      <sheetName val="TTV 1_1"/>
      <sheetName val="PORTIFÓLIO"/>
      <sheetName val="LICKS VOLUME"/>
      <sheetName val="LICKS PREÇO"/>
      <sheetName val="RTPR"/>
      <sheetName val="AS VL"/>
      <sheetName val="VDIRETA"/>
      <sheetName val="GERENTES"/>
      <sheetName val="GVPOND"/>
      <sheetName val="POAV"/>
      <sheetName val="POAB"/>
      <sheetName val="PELV"/>
      <sheetName val="PELB"/>
      <sheetName val="PFV"/>
      <sheetName val="PFB"/>
      <sheetName val="CAD"/>
      <sheetName val="CADP"/>
      <sheetName val="PONDERA"/>
      <sheetName val="menu"/>
      <sheetName val="perfil_fx_Hor"/>
      <sheetName val="BAUD"/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Terceiros"/>
      <sheetName val="plamarc"/>
      <sheetName val="Tabelas"/>
      <sheetName val="RTPR_34"/>
      <sheetName val="RTVL_SDG4"/>
      <sheetName val="RTVL_Reunião4"/>
      <sheetName val="TTV_1_14"/>
      <sheetName val="LICKS_VOLUME4"/>
      <sheetName val="LICKS_PREÇO4"/>
      <sheetName val="AS_VL4"/>
      <sheetName val="RTPR_32"/>
      <sheetName val="RTVL_SDG2"/>
      <sheetName val="RTVL_Reunião2"/>
      <sheetName val="TTV_1_12"/>
      <sheetName val="LICKS_VOLUME2"/>
      <sheetName val="LICKS_PREÇO2"/>
      <sheetName val="AS_VL2"/>
      <sheetName val="RTPR_31"/>
      <sheetName val="RTVL_SDG1"/>
      <sheetName val="RTVL_Reunião1"/>
      <sheetName val="TTV_1_11"/>
      <sheetName val="LICKS_VOLUME1"/>
      <sheetName val="LICKS_PREÇO1"/>
      <sheetName val="AS_VL1"/>
      <sheetName val="RTPR_3"/>
      <sheetName val="RTVL_SDG"/>
      <sheetName val="RTVL_Reunião"/>
      <sheetName val="TTV_1_1"/>
      <sheetName val="LICKS_VOLUME"/>
      <sheetName val="LICKS_PREÇO"/>
      <sheetName val="AS_VL"/>
      <sheetName val="RTPR_33"/>
      <sheetName val="RTVL_SDG3"/>
      <sheetName val="RTVL_Reunião3"/>
      <sheetName val="TTV_1_13"/>
      <sheetName val="LICKS_VOLUME3"/>
      <sheetName val="LICKS_PREÇO3"/>
      <sheetName val="AS_VL3"/>
      <sheetName val="calendario"/>
      <sheetName val="Diário Janeiro com fev"/>
      <sheetName val="Diário Janeiro com fev.xls"/>
      <sheetName val="[Diário Janeiro com fev.xls]__3"/>
      <sheetName val="[Diário Janeiro com fev.xls]__2"/>
      <sheetName val="[Diário Janeiro com fev.xls]__5"/>
      <sheetName val="[Diário Janeiro com fev.xls]__4"/>
      <sheetName val="[Diário Janeiro com fev.xls]__6"/>
      <sheetName val="[Diário Janeiro com fev.xls]__7"/>
      <sheetName val="[Diário Janeiro com fev.xls]__8"/>
      <sheetName val="[Diário Janeiro com fev.xls]__9"/>
      <sheetName val="[Diário Janeiro com fev.xls]_10"/>
      <sheetName val="[Diário Janeiro com fev.xls]_11"/>
      <sheetName val="[Diário Janeiro com fev.xls]_15"/>
      <sheetName val="[Diário Janeiro com fev.xls]_12"/>
      <sheetName val="[Diário Janeiro com fev.xls]_13"/>
      <sheetName val="[Diário Janeiro com fev.xls]_14"/>
      <sheetName val="[Diário Janeiro com fev.xls]_16"/>
      <sheetName val="[Diário Janeiro com fev.xls]_17"/>
      <sheetName val="[Diário Janeiro com fev.xls]_18"/>
      <sheetName val="[Diário Janeiro com fev.xls]_19"/>
      <sheetName val="[Diário Janeiro com fev.xls]_20"/>
      <sheetName val="[Diário Janeiro com fev.xls]_23"/>
      <sheetName val="[Diário Janeiro com fev.xls]_21"/>
      <sheetName val="[Diário Janeiro com fev.xls]_22"/>
      <sheetName val="[Diário Janeiro com fev.xls]_24"/>
      <sheetName val="[Diário Janeiro com fev.xls]_25"/>
      <sheetName val="[Diário Janeiro com fev.xls]_26"/>
      <sheetName val="[Diário Janeiro com fev.xls]_27"/>
      <sheetName val="[Diário Janeiro com fev.xls]_28"/>
      <sheetName val="[Diário Janeiro com fev.xls]_29"/>
      <sheetName val="[Diário Janeiro com fev.xls]_30"/>
      <sheetName val="[Diário Janeiro com fev.xls]_31"/>
      <sheetName val="[Diário Janeiro com fev.xls]_35"/>
      <sheetName val="[Diário Janeiro com fev.xls]_32"/>
      <sheetName val="[Diário Janeiro com fev.xls]_33"/>
      <sheetName val="[Diário Janeiro com fev.xls]_34"/>
      <sheetName val="[Diário Janeiro com fev.xls]_36"/>
      <sheetName val="[Diário Janeiro com fev.xls]_39"/>
      <sheetName val="[Diário Janeiro com fev.xls]_37"/>
      <sheetName val="[Diário Janeiro com fev.xls]_38"/>
      <sheetName val="[Diário Janeiro com fev.xls]_40"/>
      <sheetName val="[Diário Janeiro com fev.xls]_44"/>
      <sheetName val="[Diário Janeiro com fev.xls]_41"/>
      <sheetName val="[Diário Janeiro com fev.xls]_42"/>
      <sheetName val="[Diário Janeiro com fev.xls]_43"/>
      <sheetName val="[Diário Janeiro com fev.xls]_45"/>
      <sheetName val="[Diário Janeiro com fev.xls]_50"/>
      <sheetName val="[Diário Janeiro com fev.xls]_46"/>
      <sheetName val="[Diário Janeiro com fev.xls]_47"/>
      <sheetName val="[Diário Janeiro com fev.xls]_48"/>
      <sheetName val="[Diário Janeiro com fev.xls]_49"/>
      <sheetName val="[Diário Janeiro com fev.xls]_60"/>
      <sheetName val="[Diário Janeiro com fev.xls]_51"/>
      <sheetName val="[Diário Janeiro com fev.xls]_52"/>
      <sheetName val="[Diário Janeiro com fev.xls]_53"/>
      <sheetName val="[Diário Janeiro com fev.xls]_54"/>
      <sheetName val="[Diário Janeiro com fev.xls]_55"/>
      <sheetName val="[Diário Janeiro com fev.xls]_56"/>
      <sheetName val="[Diário Janeiro com fev.xls]_57"/>
      <sheetName val="[Diário Janeiro com fev.xls]_58"/>
      <sheetName val="[Diário Janeiro com fev.xls]_59"/>
      <sheetName val="[Diário Janeiro com fev.xls]_62"/>
      <sheetName val="[Diário Janeiro com fev.xls]_61"/>
      <sheetName val="[Diário Janeiro com fev.xls]_66"/>
      <sheetName val="[Diário Janeiro com fev.xls]_63"/>
      <sheetName val="[Diário Janeiro com fev.xls]_64"/>
      <sheetName val="[Diário Janeiro com fev.xls]_65"/>
      <sheetName val="[Diário Janeiro com fev.xls]_67"/>
      <sheetName val="[Diário Janeiro com fev.xls]_74"/>
      <sheetName val="[Diário Janeiro com fev.xls]_69"/>
      <sheetName val="[Diário Janeiro com fev.xls]_68"/>
      <sheetName val="[Diário Janeiro com fev.xls]_70"/>
      <sheetName val="[Diário Janeiro com fev.xls]_71"/>
      <sheetName val="[Diário Janeiro com fev.xls]_72"/>
      <sheetName val="[Diário Janeiro com fev.xls]_73"/>
      <sheetName val="[Diário Janeiro com fev.xls]_75"/>
      <sheetName val="[Diário Janeiro com fev.xls]_76"/>
    </sheetNames>
    <sheetDataSet>
      <sheetData sheetId="0" refreshError="1">
        <row r="2">
          <cell r="H2" t="str">
            <v>DEZEMBRO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2">
          <cell r="H2" t="str">
            <v>DEZEMBRO</v>
          </cell>
        </row>
        <row r="7">
          <cell r="D7" t="str">
            <v>TIPO 1</v>
          </cell>
          <cell r="E7" t="str">
            <v>TIPO 2</v>
          </cell>
          <cell r="F7" t="str">
            <v>TIPO 3</v>
          </cell>
          <cell r="G7" t="str">
            <v>TIPO 4</v>
          </cell>
          <cell r="H7" t="str">
            <v>TIPO 5</v>
          </cell>
        </row>
        <row r="8">
          <cell r="D8" t="str">
            <v>NANC</v>
          </cell>
          <cell r="E8" t="str">
            <v>AGUA</v>
          </cell>
          <cell r="F8" t="str">
            <v>AGUA 1/2</v>
          </cell>
        </row>
        <row r="9">
          <cell r="D9" t="str">
            <v>NANC</v>
          </cell>
          <cell r="E9" t="str">
            <v>AGUA</v>
          </cell>
          <cell r="F9" t="str">
            <v>AGUA M CP</v>
          </cell>
        </row>
        <row r="10">
          <cell r="D10" t="str">
            <v>NANC</v>
          </cell>
          <cell r="E10" t="str">
            <v>AGUA</v>
          </cell>
          <cell r="F10" t="str">
            <v>AGUA M P1,5</v>
          </cell>
        </row>
        <row r="11">
          <cell r="D11" t="str">
            <v>NANC</v>
          </cell>
          <cell r="E11" t="str">
            <v>AGUA</v>
          </cell>
          <cell r="F11" t="str">
            <v>AGUA M P1,5</v>
          </cell>
        </row>
        <row r="12">
          <cell r="D12" t="str">
            <v>NANC</v>
          </cell>
          <cell r="E12" t="str">
            <v>AGUA</v>
          </cell>
          <cell r="F12" t="str">
            <v>AGUA M P500</v>
          </cell>
        </row>
        <row r="13">
          <cell r="D13" t="str">
            <v>NANC</v>
          </cell>
          <cell r="E13" t="str">
            <v>AGUA</v>
          </cell>
          <cell r="F13" t="str">
            <v>AGUA M P500</v>
          </cell>
        </row>
        <row r="14">
          <cell r="D14" t="str">
            <v>NANC</v>
          </cell>
          <cell r="E14" t="str">
            <v>AGUA</v>
          </cell>
          <cell r="F14" t="str">
            <v>AGUA M P500</v>
          </cell>
        </row>
        <row r="15">
          <cell r="D15" t="str">
            <v>NANC</v>
          </cell>
          <cell r="E15" t="str">
            <v>AGUA</v>
          </cell>
          <cell r="F15" t="str">
            <v>AGUA M P500</v>
          </cell>
        </row>
        <row r="16">
          <cell r="D16" t="str">
            <v>NANC</v>
          </cell>
          <cell r="E16" t="str">
            <v>AGUA</v>
          </cell>
          <cell r="F16" t="str">
            <v>AGUA M P500</v>
          </cell>
        </row>
        <row r="17">
          <cell r="D17" t="str">
            <v>NANC</v>
          </cell>
          <cell r="E17" t="str">
            <v>AGUA</v>
          </cell>
          <cell r="F17" t="str">
            <v>AGUA P2</v>
          </cell>
        </row>
        <row r="18">
          <cell r="D18" t="str">
            <v>NANC</v>
          </cell>
          <cell r="E18" t="str">
            <v>AGUA</v>
          </cell>
          <cell r="F18" t="str">
            <v>AGUA P600</v>
          </cell>
        </row>
        <row r="19">
          <cell r="D19" t="str">
            <v>CERV</v>
          </cell>
          <cell r="E19" t="str">
            <v>CERV AN</v>
          </cell>
          <cell r="F19" t="str">
            <v>CERV AN 1/1</v>
          </cell>
          <cell r="G19" t="str">
            <v>AN MZ 1/1</v>
          </cell>
        </row>
        <row r="20">
          <cell r="D20" t="str">
            <v>CERV</v>
          </cell>
          <cell r="E20" t="str">
            <v>CERV AN</v>
          </cell>
          <cell r="F20" t="str">
            <v>CERV AN 1/1</v>
          </cell>
          <cell r="G20" t="str">
            <v>AN 1/1</v>
          </cell>
        </row>
        <row r="21">
          <cell r="D21" t="str">
            <v>CERV BV</v>
          </cell>
          <cell r="E21" t="str">
            <v>CERV BV</v>
          </cell>
          <cell r="F21" t="str">
            <v>CERV BV 1/1</v>
          </cell>
          <cell r="G21" t="str">
            <v>BV 1/1</v>
          </cell>
        </row>
        <row r="22">
          <cell r="D22" t="str">
            <v>CERV</v>
          </cell>
          <cell r="E22" t="str">
            <v>CERV AN</v>
          </cell>
          <cell r="F22" t="str">
            <v>CERV AN 1/1</v>
          </cell>
          <cell r="G22" t="str">
            <v>PL 1/1</v>
          </cell>
        </row>
        <row r="23">
          <cell r="D23" t="str">
            <v>CERV</v>
          </cell>
          <cell r="E23" t="str">
            <v>CERV AN</v>
          </cell>
          <cell r="F23" t="str">
            <v>CERV AN 1/1</v>
          </cell>
          <cell r="G23" t="str">
            <v>PL 1/1</v>
          </cell>
        </row>
        <row r="24">
          <cell r="D24" t="str">
            <v>CERV</v>
          </cell>
          <cell r="E24" t="str">
            <v>CERV AN</v>
          </cell>
          <cell r="F24" t="str">
            <v>CERV AN LN</v>
          </cell>
          <cell r="G24" t="str">
            <v>AMZ LN</v>
          </cell>
        </row>
        <row r="25">
          <cell r="D25" t="str">
            <v>CERV</v>
          </cell>
          <cell r="E25" t="str">
            <v>CERV AN</v>
          </cell>
          <cell r="F25" t="str">
            <v>CERV AN LN</v>
          </cell>
          <cell r="G25" t="str">
            <v>AMZ LN</v>
          </cell>
        </row>
        <row r="26">
          <cell r="D26" t="str">
            <v>CERV</v>
          </cell>
          <cell r="E26" t="str">
            <v>CERV AN</v>
          </cell>
          <cell r="F26" t="str">
            <v>CERV AN LN</v>
          </cell>
          <cell r="G26" t="str">
            <v>AMU LN</v>
          </cell>
        </row>
        <row r="27">
          <cell r="D27" t="str">
            <v>CERV</v>
          </cell>
          <cell r="E27" t="str">
            <v>CERV AN</v>
          </cell>
          <cell r="F27" t="str">
            <v>CERV AN LN</v>
          </cell>
          <cell r="G27" t="str">
            <v>APEC LN</v>
          </cell>
        </row>
        <row r="28">
          <cell r="D28" t="str">
            <v>CERV</v>
          </cell>
          <cell r="E28" t="str">
            <v>CERV AN</v>
          </cell>
          <cell r="F28" t="str">
            <v>CERV AN LN</v>
          </cell>
          <cell r="G28" t="str">
            <v>APEC LN</v>
          </cell>
        </row>
        <row r="29">
          <cell r="D29" t="str">
            <v>CERV</v>
          </cell>
          <cell r="E29" t="str">
            <v>CERV AN</v>
          </cell>
          <cell r="F29" t="str">
            <v>CERV AN LN</v>
          </cell>
          <cell r="G29" t="str">
            <v>AP LN</v>
          </cell>
        </row>
        <row r="30">
          <cell r="D30" t="str">
            <v>CERV</v>
          </cell>
          <cell r="E30" t="str">
            <v>CERV AN</v>
          </cell>
          <cell r="F30" t="str">
            <v>CERV AN LN</v>
          </cell>
          <cell r="G30" t="str">
            <v>AP LN</v>
          </cell>
        </row>
        <row r="31">
          <cell r="D31" t="str">
            <v>CERV</v>
          </cell>
          <cell r="E31" t="str">
            <v>CERV AN</v>
          </cell>
          <cell r="F31" t="str">
            <v>CERV AN LN</v>
          </cell>
          <cell r="G31" t="str">
            <v>APNR LN</v>
          </cell>
        </row>
        <row r="32">
          <cell r="D32" t="str">
            <v>CERV BV</v>
          </cell>
          <cell r="E32" t="str">
            <v>CERV BV</v>
          </cell>
          <cell r="F32" t="str">
            <v>CERV BV LN</v>
          </cell>
          <cell r="G32" t="str">
            <v>BV PIL LN</v>
          </cell>
        </row>
        <row r="33">
          <cell r="D33" t="str">
            <v>CERV BV</v>
          </cell>
          <cell r="E33" t="str">
            <v>CERV BV</v>
          </cell>
          <cell r="F33" t="str">
            <v>CERV BV LN</v>
          </cell>
          <cell r="G33" t="str">
            <v>BV PIL LN</v>
          </cell>
        </row>
        <row r="34">
          <cell r="D34" t="str">
            <v>CERV BV</v>
          </cell>
          <cell r="E34" t="str">
            <v>CERV BV</v>
          </cell>
          <cell r="F34" t="str">
            <v>CERV BV LN</v>
          </cell>
          <cell r="G34" t="str">
            <v>BV PIL LN</v>
          </cell>
        </row>
        <row r="35">
          <cell r="D35" t="str">
            <v>CERV BV</v>
          </cell>
          <cell r="E35" t="str">
            <v>CERV BV</v>
          </cell>
          <cell r="F35" t="str">
            <v>CERV BV LN</v>
          </cell>
          <cell r="G35" t="str">
            <v>BV PRE LN</v>
          </cell>
        </row>
        <row r="36">
          <cell r="D36" t="str">
            <v>CERV BV</v>
          </cell>
          <cell r="E36" t="str">
            <v>CERV BV</v>
          </cell>
          <cell r="F36" t="str">
            <v>CERV BV LN</v>
          </cell>
          <cell r="G36" t="str">
            <v>BV PRE LN</v>
          </cell>
        </row>
        <row r="37">
          <cell r="D37" t="str">
            <v>CERV</v>
          </cell>
          <cell r="E37" t="str">
            <v>CERV AN</v>
          </cell>
          <cell r="F37" t="str">
            <v>CERV AN LN</v>
          </cell>
          <cell r="G37" t="str">
            <v>BH LN</v>
          </cell>
        </row>
        <row r="38">
          <cell r="D38" t="str">
            <v>CERV</v>
          </cell>
          <cell r="E38" t="str">
            <v>CERV AN</v>
          </cell>
          <cell r="F38" t="str">
            <v>CERV AN LN</v>
          </cell>
          <cell r="G38" t="str">
            <v>BH LN</v>
          </cell>
        </row>
        <row r="39">
          <cell r="D39" t="str">
            <v>CERV</v>
          </cell>
          <cell r="E39" t="str">
            <v>CERV AN</v>
          </cell>
          <cell r="F39" t="str">
            <v>CERV AN LN</v>
          </cell>
          <cell r="G39" t="str">
            <v>KR LN</v>
          </cell>
        </row>
        <row r="40">
          <cell r="D40" t="str">
            <v>CERV</v>
          </cell>
          <cell r="E40" t="str">
            <v>CERV AN</v>
          </cell>
          <cell r="F40" t="str">
            <v>CERV AN LN</v>
          </cell>
          <cell r="G40" t="str">
            <v>KR LN</v>
          </cell>
        </row>
        <row r="41">
          <cell r="D41" t="str">
            <v>CERV</v>
          </cell>
          <cell r="E41" t="str">
            <v>CERV AN</v>
          </cell>
          <cell r="F41" t="str">
            <v>CERV AN LN</v>
          </cell>
          <cell r="G41" t="str">
            <v>PL LN</v>
          </cell>
        </row>
        <row r="42">
          <cell r="D42" t="str">
            <v>CERV</v>
          </cell>
          <cell r="E42" t="str">
            <v>CERV AN</v>
          </cell>
          <cell r="F42" t="str">
            <v>CERV AN LT 237</v>
          </cell>
        </row>
        <row r="43">
          <cell r="D43" t="str">
            <v>CERV</v>
          </cell>
          <cell r="E43" t="str">
            <v>CERV AN</v>
          </cell>
          <cell r="F43" t="str">
            <v>CERV AN LT 350</v>
          </cell>
          <cell r="G43" t="str">
            <v>AN LT 350</v>
          </cell>
        </row>
        <row r="44">
          <cell r="D44" t="str">
            <v>CERV</v>
          </cell>
          <cell r="E44" t="str">
            <v>CERV AN</v>
          </cell>
          <cell r="F44" t="str">
            <v>CERV AN LT 350</v>
          </cell>
          <cell r="G44" t="str">
            <v>AN LT 350</v>
          </cell>
        </row>
        <row r="45">
          <cell r="D45" t="str">
            <v>CERV</v>
          </cell>
          <cell r="E45" t="str">
            <v>CERV AN</v>
          </cell>
          <cell r="F45" t="str">
            <v>CERV AN LT 350</v>
          </cell>
          <cell r="G45" t="str">
            <v>AN LT 350</v>
          </cell>
        </row>
        <row r="46">
          <cell r="D46" t="str">
            <v>CERV BV</v>
          </cell>
          <cell r="E46" t="str">
            <v>CERV BV</v>
          </cell>
          <cell r="F46" t="str">
            <v>CERV BV LT 350</v>
          </cell>
          <cell r="G46" t="str">
            <v>BV LT 350</v>
          </cell>
        </row>
        <row r="47">
          <cell r="D47" t="str">
            <v>CERV BV</v>
          </cell>
          <cell r="E47" t="str">
            <v>CERV BV</v>
          </cell>
          <cell r="F47" t="str">
            <v>CERV BV LT 350</v>
          </cell>
          <cell r="G47" t="str">
            <v>BV LT 350</v>
          </cell>
        </row>
        <row r="48">
          <cell r="D48" t="str">
            <v>CERV BV</v>
          </cell>
          <cell r="E48" t="str">
            <v>CERV BV</v>
          </cell>
          <cell r="F48" t="str">
            <v>CERV BV LT 350</v>
          </cell>
          <cell r="G48" t="str">
            <v>BV LT 350</v>
          </cell>
        </row>
        <row r="49">
          <cell r="D49" t="str">
            <v>CERV</v>
          </cell>
          <cell r="E49" t="str">
            <v>CERV AN</v>
          </cell>
          <cell r="F49" t="str">
            <v>CERV AN LT 350</v>
          </cell>
          <cell r="G49" t="str">
            <v>BH LT 350</v>
          </cell>
        </row>
        <row r="50">
          <cell r="D50" t="str">
            <v>CERV</v>
          </cell>
          <cell r="E50" t="str">
            <v>CERV AN</v>
          </cell>
          <cell r="F50" t="str">
            <v>CERV AN LT 350</v>
          </cell>
          <cell r="G50" t="str">
            <v>BH LT 350</v>
          </cell>
        </row>
        <row r="51">
          <cell r="D51" t="str">
            <v>CERV</v>
          </cell>
          <cell r="E51" t="str">
            <v>CERV AN</v>
          </cell>
          <cell r="F51" t="str">
            <v>CERV AN LT 350</v>
          </cell>
          <cell r="G51" t="str">
            <v>KR LT 350</v>
          </cell>
        </row>
        <row r="52">
          <cell r="D52" t="str">
            <v>CERV</v>
          </cell>
          <cell r="E52" t="str">
            <v>CERV AN</v>
          </cell>
          <cell r="F52" t="str">
            <v>CERV AN LT 350</v>
          </cell>
          <cell r="G52" t="str">
            <v>KR LT 350</v>
          </cell>
        </row>
        <row r="53">
          <cell r="D53" t="str">
            <v>CERV</v>
          </cell>
          <cell r="E53" t="str">
            <v>CERV AN</v>
          </cell>
          <cell r="F53" t="str">
            <v>CERV AN LT 350</v>
          </cell>
          <cell r="G53" t="str">
            <v>PL LT 350</v>
          </cell>
        </row>
        <row r="54">
          <cell r="D54" t="str">
            <v>CERV</v>
          </cell>
          <cell r="E54" t="str">
            <v>CERV AN</v>
          </cell>
          <cell r="F54" t="str">
            <v>CERV AN LT 350</v>
          </cell>
          <cell r="G54" t="str">
            <v>PL LT 350</v>
          </cell>
        </row>
        <row r="55">
          <cell r="D55" t="str">
            <v>CERV</v>
          </cell>
          <cell r="E55" t="str">
            <v>CERV AN</v>
          </cell>
          <cell r="F55" t="str">
            <v>CERV AN LT 350</v>
          </cell>
          <cell r="G55" t="str">
            <v>PL LT 350</v>
          </cell>
        </row>
        <row r="56">
          <cell r="D56" t="str">
            <v>CERV</v>
          </cell>
          <cell r="E56" t="str">
            <v>CERV AN</v>
          </cell>
          <cell r="F56" t="str">
            <v>CERV AN OW</v>
          </cell>
          <cell r="G56" t="str">
            <v>AN OW</v>
          </cell>
        </row>
        <row r="57">
          <cell r="D57" t="str">
            <v>CERV</v>
          </cell>
          <cell r="E57" t="str">
            <v>CERV AN</v>
          </cell>
          <cell r="F57" t="str">
            <v>CERV AN OW</v>
          </cell>
          <cell r="G57" t="str">
            <v>AN OW</v>
          </cell>
        </row>
        <row r="58">
          <cell r="D58" t="str">
            <v>CERV BV</v>
          </cell>
          <cell r="E58" t="str">
            <v>CERV BV</v>
          </cell>
          <cell r="F58" t="str">
            <v>CERV BV OW</v>
          </cell>
          <cell r="G58" t="str">
            <v>BV OW</v>
          </cell>
        </row>
        <row r="59">
          <cell r="D59" t="str">
            <v>CERV</v>
          </cell>
          <cell r="E59" t="str">
            <v>CERV AN</v>
          </cell>
          <cell r="F59" t="str">
            <v>CERV AN OW</v>
          </cell>
          <cell r="G59" t="str">
            <v>PL OW</v>
          </cell>
        </row>
        <row r="60">
          <cell r="D60" t="str">
            <v>CERV</v>
          </cell>
          <cell r="E60" t="str">
            <v>CERV BR</v>
          </cell>
          <cell r="F60" t="str">
            <v>CERV BR 1/1</v>
          </cell>
          <cell r="G60" t="str">
            <v>BC 1/1</v>
          </cell>
        </row>
        <row r="61">
          <cell r="D61" t="str">
            <v>CERV</v>
          </cell>
          <cell r="E61" t="str">
            <v>CERV BR</v>
          </cell>
          <cell r="F61" t="str">
            <v>CERV BR 1/1</v>
          </cell>
          <cell r="G61" t="str">
            <v>BE 1/1</v>
          </cell>
        </row>
        <row r="62">
          <cell r="D62" t="str">
            <v>CERV</v>
          </cell>
          <cell r="E62" t="str">
            <v>CERV BR</v>
          </cell>
          <cell r="F62" t="str">
            <v>CERV BR 1/1</v>
          </cell>
          <cell r="G62" t="str">
            <v>BC 1/1</v>
          </cell>
        </row>
        <row r="63">
          <cell r="D63" t="str">
            <v>CERV</v>
          </cell>
          <cell r="E63" t="str">
            <v>CERV BR</v>
          </cell>
          <cell r="F63" t="str">
            <v>CERV BR 1/1</v>
          </cell>
          <cell r="G63" t="str">
            <v>MZ 1/1</v>
          </cell>
        </row>
        <row r="64">
          <cell r="D64" t="str">
            <v>CERV</v>
          </cell>
          <cell r="E64" t="str">
            <v>CERV BR</v>
          </cell>
          <cell r="F64" t="str">
            <v>CERV BR BARRIL</v>
          </cell>
        </row>
        <row r="65">
          <cell r="D65" t="str">
            <v>CERV</v>
          </cell>
          <cell r="E65" t="str">
            <v>CERV BR</v>
          </cell>
          <cell r="F65" t="str">
            <v>CERV BR BARRIL</v>
          </cell>
        </row>
        <row r="66">
          <cell r="D66" t="str">
            <v>CERV</v>
          </cell>
          <cell r="E66" t="str">
            <v>CERV BR</v>
          </cell>
          <cell r="F66" t="str">
            <v>CERV BR BARRIL</v>
          </cell>
        </row>
        <row r="67">
          <cell r="D67" t="str">
            <v>CERV</v>
          </cell>
          <cell r="E67" t="str">
            <v>CERV BR</v>
          </cell>
          <cell r="F67" t="str">
            <v>CERV BR LN</v>
          </cell>
          <cell r="G67" t="str">
            <v>BC LN</v>
          </cell>
        </row>
        <row r="68">
          <cell r="D68" t="str">
            <v>CERV</v>
          </cell>
          <cell r="E68" t="str">
            <v>CERV BR</v>
          </cell>
          <cell r="F68" t="str">
            <v>CERV BR LN</v>
          </cell>
          <cell r="G68" t="str">
            <v>BC LN</v>
          </cell>
        </row>
        <row r="69">
          <cell r="D69" t="str">
            <v>CERV</v>
          </cell>
          <cell r="E69" t="str">
            <v>CERV BR</v>
          </cell>
          <cell r="F69" t="str">
            <v>CERV BR LN</v>
          </cell>
          <cell r="G69" t="str">
            <v>BE LN</v>
          </cell>
        </row>
        <row r="70">
          <cell r="D70" t="str">
            <v>CERV</v>
          </cell>
          <cell r="E70" t="str">
            <v>CERV BR</v>
          </cell>
          <cell r="F70" t="str">
            <v>CERV BR LN</v>
          </cell>
          <cell r="G70" t="str">
            <v>BL LN</v>
          </cell>
        </row>
        <row r="71">
          <cell r="D71" t="str">
            <v>CERV</v>
          </cell>
          <cell r="E71" t="str">
            <v>CERV BR</v>
          </cell>
          <cell r="F71" t="str">
            <v>CERV BR LN</v>
          </cell>
          <cell r="G71" t="str">
            <v>MZ LN</v>
          </cell>
        </row>
        <row r="72">
          <cell r="D72" t="str">
            <v>CERV</v>
          </cell>
          <cell r="E72" t="str">
            <v>CERV BR</v>
          </cell>
          <cell r="F72" t="str">
            <v>CERV BR LT 350</v>
          </cell>
          <cell r="G72" t="str">
            <v>BC LT 350</v>
          </cell>
        </row>
        <row r="73">
          <cell r="D73" t="str">
            <v>CERV</v>
          </cell>
          <cell r="E73" t="str">
            <v>CERV BR</v>
          </cell>
          <cell r="F73" t="str">
            <v>CERV BR LT 350</v>
          </cell>
          <cell r="G73" t="str">
            <v>BC LT 350</v>
          </cell>
        </row>
        <row r="74">
          <cell r="D74" t="str">
            <v>CERV</v>
          </cell>
          <cell r="E74" t="str">
            <v>CERV BR</v>
          </cell>
          <cell r="F74" t="str">
            <v>CERV BR LT 350</v>
          </cell>
          <cell r="G74" t="str">
            <v>BC LT 350</v>
          </cell>
        </row>
        <row r="75">
          <cell r="D75" t="str">
            <v>CERV</v>
          </cell>
          <cell r="E75" t="str">
            <v>CERV BR</v>
          </cell>
          <cell r="F75" t="str">
            <v>CERV BR LT 350</v>
          </cell>
          <cell r="G75" t="str">
            <v>BC LT 350</v>
          </cell>
        </row>
        <row r="76">
          <cell r="D76" t="str">
            <v>CERV</v>
          </cell>
          <cell r="E76" t="str">
            <v>CERV BR</v>
          </cell>
          <cell r="F76" t="str">
            <v>CERV BR LT 350</v>
          </cell>
          <cell r="G76" t="str">
            <v>BC LT 350</v>
          </cell>
        </row>
        <row r="77">
          <cell r="D77" t="str">
            <v>CERV</v>
          </cell>
          <cell r="E77" t="str">
            <v>CERV BR</v>
          </cell>
          <cell r="F77" t="str">
            <v>CERV BR LT 350</v>
          </cell>
          <cell r="G77" t="str">
            <v>BC LT 350</v>
          </cell>
        </row>
        <row r="78">
          <cell r="D78" t="str">
            <v>CERV</v>
          </cell>
          <cell r="E78" t="str">
            <v>CERV BR</v>
          </cell>
          <cell r="F78" t="str">
            <v>CERV BR LT 350</v>
          </cell>
          <cell r="G78" t="str">
            <v>BL LT 350</v>
          </cell>
        </row>
        <row r="79">
          <cell r="D79" t="str">
            <v>CERV</v>
          </cell>
          <cell r="E79" t="str">
            <v>CERV BR</v>
          </cell>
          <cell r="F79" t="str">
            <v>CERV BR LT 350</v>
          </cell>
          <cell r="G79" t="str">
            <v>BL LT 350</v>
          </cell>
        </row>
        <row r="80">
          <cell r="D80" t="str">
            <v>CERV</v>
          </cell>
          <cell r="E80" t="str">
            <v>CERV BR</v>
          </cell>
          <cell r="F80" t="str">
            <v>CERV BR LT 500</v>
          </cell>
        </row>
        <row r="81">
          <cell r="D81" t="str">
            <v>CERV</v>
          </cell>
          <cell r="E81" t="str">
            <v>CERV SK</v>
          </cell>
          <cell r="F81" t="str">
            <v>CERV SK 1/1</v>
          </cell>
        </row>
        <row r="82">
          <cell r="D82" t="str">
            <v>CERV</v>
          </cell>
          <cell r="E82" t="str">
            <v>CERV SK</v>
          </cell>
          <cell r="F82" t="str">
            <v>CERV SK LN</v>
          </cell>
        </row>
        <row r="83">
          <cell r="D83" t="str">
            <v>CERV</v>
          </cell>
          <cell r="E83" t="str">
            <v>CERV SK</v>
          </cell>
          <cell r="F83" t="str">
            <v>CERV SK LT 350</v>
          </cell>
        </row>
        <row r="84">
          <cell r="D84" t="str">
            <v>CERV</v>
          </cell>
          <cell r="E84" t="str">
            <v>CERV SK</v>
          </cell>
          <cell r="F84" t="str">
            <v>CERV SK LT 350</v>
          </cell>
        </row>
        <row r="85">
          <cell r="D85" t="str">
            <v>CERV</v>
          </cell>
          <cell r="E85" t="str">
            <v>CERV SK</v>
          </cell>
          <cell r="F85" t="str">
            <v>CERV SK LT 350</v>
          </cell>
        </row>
        <row r="86">
          <cell r="D86" t="str">
            <v>CERV</v>
          </cell>
          <cell r="E86" t="str">
            <v>CERV SK</v>
          </cell>
          <cell r="F86" t="str">
            <v>CERV SK LT 500</v>
          </cell>
        </row>
        <row r="87">
          <cell r="D87" t="str">
            <v>CERV</v>
          </cell>
          <cell r="E87" t="str">
            <v>CERV SK</v>
          </cell>
          <cell r="F87" t="str">
            <v>CERV SK LT 500</v>
          </cell>
        </row>
        <row r="88">
          <cell r="D88" t="str">
            <v>NANC</v>
          </cell>
          <cell r="E88" t="str">
            <v>CHA</v>
          </cell>
          <cell r="F88" t="str">
            <v>CHA 250</v>
          </cell>
          <cell r="G88" t="str">
            <v>CHA 250 LM</v>
          </cell>
        </row>
        <row r="89">
          <cell r="D89" t="str">
            <v>NANC</v>
          </cell>
          <cell r="E89" t="str">
            <v>CHA</v>
          </cell>
          <cell r="F89" t="str">
            <v>CHA 250</v>
          </cell>
          <cell r="G89" t="str">
            <v>CHA 250 PE</v>
          </cell>
        </row>
        <row r="90">
          <cell r="D90" t="str">
            <v>NANC</v>
          </cell>
          <cell r="E90" t="str">
            <v>CHA</v>
          </cell>
          <cell r="F90" t="str">
            <v>CHA LT 350</v>
          </cell>
          <cell r="G90" t="str">
            <v>CHA LT 350 LMD</v>
          </cell>
        </row>
        <row r="91">
          <cell r="D91" t="str">
            <v>NANC</v>
          </cell>
          <cell r="E91" t="str">
            <v>CHA</v>
          </cell>
          <cell r="F91" t="str">
            <v>CHA LT 350</v>
          </cell>
          <cell r="G91" t="str">
            <v>CHA LT 350 LMD</v>
          </cell>
        </row>
        <row r="92">
          <cell r="D92" t="str">
            <v>NANC</v>
          </cell>
          <cell r="E92" t="str">
            <v>CHA</v>
          </cell>
          <cell r="F92" t="str">
            <v>CHA LT 350</v>
          </cell>
          <cell r="G92" t="str">
            <v>CHA LT 350 LMD</v>
          </cell>
        </row>
        <row r="93">
          <cell r="D93" t="str">
            <v>NANC</v>
          </cell>
          <cell r="E93" t="str">
            <v>CHA</v>
          </cell>
          <cell r="F93" t="str">
            <v>CHA LT 350</v>
          </cell>
          <cell r="G93" t="str">
            <v>CHA LT 350 LM</v>
          </cell>
        </row>
        <row r="94">
          <cell r="D94" t="str">
            <v>NANC</v>
          </cell>
          <cell r="E94" t="str">
            <v>CHA</v>
          </cell>
          <cell r="F94" t="str">
            <v>CHA LT 350</v>
          </cell>
          <cell r="G94" t="str">
            <v>CHA LT 350 LM</v>
          </cell>
        </row>
        <row r="95">
          <cell r="D95" t="str">
            <v>NANC</v>
          </cell>
          <cell r="E95" t="str">
            <v>CHA</v>
          </cell>
          <cell r="F95" t="str">
            <v>CHA LT 350</v>
          </cell>
          <cell r="G95" t="str">
            <v>CHA LT 350 LM</v>
          </cell>
        </row>
        <row r="96">
          <cell r="D96" t="str">
            <v>NANC</v>
          </cell>
          <cell r="E96" t="str">
            <v>CHA</v>
          </cell>
          <cell r="F96" t="str">
            <v>CHA LT 350</v>
          </cell>
          <cell r="G96" t="str">
            <v>CHA LT 350 PED</v>
          </cell>
        </row>
        <row r="97">
          <cell r="D97" t="str">
            <v>NANC</v>
          </cell>
          <cell r="E97" t="str">
            <v>CHA</v>
          </cell>
          <cell r="F97" t="str">
            <v>CHA LT 350</v>
          </cell>
          <cell r="G97" t="str">
            <v>CHA LT 350 PED</v>
          </cell>
        </row>
        <row r="98">
          <cell r="D98" t="str">
            <v>NANC</v>
          </cell>
          <cell r="E98" t="str">
            <v>CHA</v>
          </cell>
          <cell r="F98" t="str">
            <v>CHA LT 350</v>
          </cell>
          <cell r="G98" t="str">
            <v>CHA LT 350 PE</v>
          </cell>
        </row>
        <row r="99">
          <cell r="D99" t="str">
            <v>NANC</v>
          </cell>
          <cell r="E99" t="str">
            <v>CHA</v>
          </cell>
          <cell r="F99" t="str">
            <v>CHA LT 350</v>
          </cell>
          <cell r="G99" t="str">
            <v>CHA LT 350 PE</v>
          </cell>
        </row>
        <row r="100">
          <cell r="D100" t="str">
            <v>NANC</v>
          </cell>
          <cell r="E100" t="str">
            <v>CHA</v>
          </cell>
          <cell r="F100" t="str">
            <v>CHA LT 350</v>
          </cell>
          <cell r="G100" t="str">
            <v>CHA LT 350 PE</v>
          </cell>
        </row>
        <row r="101">
          <cell r="D101" t="str">
            <v>NANC</v>
          </cell>
          <cell r="E101" t="str">
            <v>CHA</v>
          </cell>
          <cell r="F101" t="str">
            <v>CHA LT 350</v>
          </cell>
          <cell r="G101" t="str">
            <v>CHA LT 350 PE</v>
          </cell>
        </row>
        <row r="102">
          <cell r="D102" t="str">
            <v>NANC</v>
          </cell>
          <cell r="E102" t="str">
            <v>CHA</v>
          </cell>
          <cell r="F102" t="str">
            <v>CHA PET1,5</v>
          </cell>
          <cell r="G102" t="str">
            <v>CHA PET1,5 LM</v>
          </cell>
        </row>
        <row r="103">
          <cell r="D103" t="str">
            <v>NANC</v>
          </cell>
          <cell r="E103" t="str">
            <v>CHA</v>
          </cell>
          <cell r="F103" t="str">
            <v>CHA PET1,5</v>
          </cell>
          <cell r="G103" t="str">
            <v>CHA PET1,5 PE</v>
          </cell>
        </row>
        <row r="104">
          <cell r="D104" t="str">
            <v>NANC</v>
          </cell>
          <cell r="E104" t="str">
            <v>CHA</v>
          </cell>
          <cell r="F104" t="str">
            <v>CHA TETRA</v>
          </cell>
          <cell r="G104" t="str">
            <v>CHA TETRA LMD</v>
          </cell>
        </row>
        <row r="105">
          <cell r="D105" t="str">
            <v>NANC</v>
          </cell>
          <cell r="E105" t="str">
            <v>CHA</v>
          </cell>
          <cell r="F105" t="str">
            <v>CHA TETRA</v>
          </cell>
          <cell r="G105" t="str">
            <v>CHA TETRA LM</v>
          </cell>
        </row>
        <row r="106">
          <cell r="D106" t="str">
            <v>NANC</v>
          </cell>
          <cell r="E106" t="str">
            <v>CHA</v>
          </cell>
          <cell r="F106" t="str">
            <v>CHA TETRA</v>
          </cell>
          <cell r="G106" t="str">
            <v>CHA TETRA PED</v>
          </cell>
        </row>
        <row r="107">
          <cell r="D107" t="str">
            <v>NANC</v>
          </cell>
          <cell r="E107" t="str">
            <v>CHA</v>
          </cell>
          <cell r="F107" t="str">
            <v>CHA TETRA</v>
          </cell>
          <cell r="G107" t="str">
            <v>CHA TETRA PE</v>
          </cell>
        </row>
        <row r="108">
          <cell r="D108" t="str">
            <v>REFRI</v>
          </cell>
          <cell r="E108" t="str">
            <v>REFRI AN</v>
          </cell>
          <cell r="F108" t="str">
            <v>REFRI AN 1/2</v>
          </cell>
          <cell r="G108" t="str">
            <v>GCA 1/2</v>
          </cell>
          <cell r="H108" t="str">
            <v>GUACA</v>
          </cell>
        </row>
        <row r="109">
          <cell r="D109" t="str">
            <v>REFRI</v>
          </cell>
          <cell r="E109" t="str">
            <v>REFRI AN</v>
          </cell>
          <cell r="F109" t="str">
            <v>REFRI AN BB</v>
          </cell>
          <cell r="G109" t="str">
            <v>GCA BB</v>
          </cell>
          <cell r="H109" t="str">
            <v>GUACA</v>
          </cell>
        </row>
        <row r="110">
          <cell r="D110" t="str">
            <v>REFRI</v>
          </cell>
          <cell r="E110" t="str">
            <v>REFRI AN</v>
          </cell>
          <cell r="F110" t="str">
            <v>REFRI AN BB</v>
          </cell>
          <cell r="G110" t="str">
            <v>GCA BB</v>
          </cell>
          <cell r="H110" t="str">
            <v>GUACA</v>
          </cell>
        </row>
        <row r="111">
          <cell r="D111" t="str">
            <v>REFRI</v>
          </cell>
          <cell r="E111" t="str">
            <v>REFRI AN</v>
          </cell>
          <cell r="F111" t="str">
            <v>REFRI AN BB</v>
          </cell>
          <cell r="G111" t="str">
            <v>GCA BB DT</v>
          </cell>
          <cell r="H111" t="str">
            <v>GUACA</v>
          </cell>
        </row>
        <row r="112">
          <cell r="D112" t="str">
            <v>REFRI</v>
          </cell>
          <cell r="E112" t="str">
            <v>REFRI AN</v>
          </cell>
          <cell r="F112" t="str">
            <v>REFRI AN LT 237</v>
          </cell>
          <cell r="H112" t="str">
            <v>GUACA</v>
          </cell>
        </row>
        <row r="113">
          <cell r="D113" t="str">
            <v>REFRI</v>
          </cell>
          <cell r="E113" t="str">
            <v>REFRI AN</v>
          </cell>
          <cell r="F113" t="str">
            <v>REFRI AN LT 237</v>
          </cell>
          <cell r="H113" t="str">
            <v>GUACA</v>
          </cell>
        </row>
        <row r="114">
          <cell r="D114" t="str">
            <v>REFRI</v>
          </cell>
          <cell r="E114" t="str">
            <v>REFRI AN</v>
          </cell>
          <cell r="F114" t="str">
            <v>REFRI AN LT 237</v>
          </cell>
          <cell r="H114" t="str">
            <v>GUACA</v>
          </cell>
        </row>
        <row r="115">
          <cell r="D115" t="str">
            <v>REFRI</v>
          </cell>
          <cell r="E115" t="str">
            <v>REFRI AN</v>
          </cell>
          <cell r="F115" t="str">
            <v>REFRI AN LT 237</v>
          </cell>
          <cell r="H115" t="str">
            <v>GUACA</v>
          </cell>
        </row>
        <row r="116">
          <cell r="D116" t="str">
            <v>REFRI</v>
          </cell>
          <cell r="E116" t="str">
            <v>REFRI AN</v>
          </cell>
          <cell r="F116" t="str">
            <v>REFRI AN LT 237</v>
          </cell>
          <cell r="H116" t="str">
            <v>GUACA</v>
          </cell>
        </row>
        <row r="117">
          <cell r="D117" t="str">
            <v>REFRI</v>
          </cell>
          <cell r="E117" t="str">
            <v>REFRI AN</v>
          </cell>
          <cell r="F117" t="str">
            <v>REFRI AN LT 237</v>
          </cell>
          <cell r="H117" t="str">
            <v>GUACA</v>
          </cell>
        </row>
        <row r="118">
          <cell r="D118" t="str">
            <v>REFRI</v>
          </cell>
          <cell r="E118" t="str">
            <v>REFRI AN</v>
          </cell>
          <cell r="F118" t="str">
            <v>REFRI AN LT 237P</v>
          </cell>
          <cell r="H118" t="str">
            <v>GUACA</v>
          </cell>
        </row>
        <row r="119">
          <cell r="D119" t="str">
            <v>REFRI</v>
          </cell>
          <cell r="E119" t="str">
            <v>REFRI AN</v>
          </cell>
          <cell r="F119" t="str">
            <v>REFRI AN LT 350</v>
          </cell>
          <cell r="G119" t="str">
            <v>GCA LT DT</v>
          </cell>
          <cell r="H119" t="str">
            <v>GUACA</v>
          </cell>
        </row>
        <row r="120">
          <cell r="D120" t="str">
            <v>REFRI</v>
          </cell>
          <cell r="E120" t="str">
            <v>REFRI AN</v>
          </cell>
          <cell r="F120" t="str">
            <v>REFRI AN LT 350</v>
          </cell>
          <cell r="G120" t="str">
            <v>GCA LT DT</v>
          </cell>
          <cell r="H120" t="str">
            <v>GUACA</v>
          </cell>
        </row>
        <row r="121">
          <cell r="D121" t="str">
            <v>REFRI</v>
          </cell>
          <cell r="E121" t="str">
            <v>REFRI AN</v>
          </cell>
          <cell r="F121" t="str">
            <v>REFRI AN LT 350</v>
          </cell>
          <cell r="G121" t="str">
            <v>GCA LT</v>
          </cell>
          <cell r="H121" t="str">
            <v>GUACA</v>
          </cell>
        </row>
        <row r="122">
          <cell r="D122" t="str">
            <v>REFRI</v>
          </cell>
          <cell r="E122" t="str">
            <v>REFRI AN</v>
          </cell>
          <cell r="F122" t="str">
            <v>REFRI AN LT 350</v>
          </cell>
          <cell r="G122" t="str">
            <v>GCA LT</v>
          </cell>
          <cell r="H122" t="str">
            <v>GUACA</v>
          </cell>
        </row>
        <row r="123">
          <cell r="D123" t="str">
            <v>REFRI</v>
          </cell>
          <cell r="E123" t="str">
            <v>REFRI AN</v>
          </cell>
          <cell r="F123" t="str">
            <v>REFRI AN LT 350</v>
          </cell>
          <cell r="G123" t="str">
            <v>GCA LT</v>
          </cell>
          <cell r="H123" t="str">
            <v>GUACA</v>
          </cell>
        </row>
        <row r="124">
          <cell r="D124" t="str">
            <v>REFRI</v>
          </cell>
          <cell r="E124" t="str">
            <v>REFRI AN</v>
          </cell>
          <cell r="F124" t="str">
            <v>REFRI AN LT 350</v>
          </cell>
          <cell r="G124" t="str">
            <v>GCA LT</v>
          </cell>
          <cell r="H124" t="str">
            <v>GUACA</v>
          </cell>
        </row>
        <row r="125">
          <cell r="D125" t="str">
            <v>REFRI</v>
          </cell>
          <cell r="E125" t="str">
            <v>REFRI AN</v>
          </cell>
          <cell r="F125" t="str">
            <v>REFRI AN LT 350</v>
          </cell>
          <cell r="G125" t="str">
            <v>GCA LT</v>
          </cell>
          <cell r="H125" t="str">
            <v>GUACA</v>
          </cell>
        </row>
        <row r="126">
          <cell r="D126" t="str">
            <v>REFRI</v>
          </cell>
          <cell r="E126" t="str">
            <v>REFRI AN</v>
          </cell>
          <cell r="F126" t="str">
            <v>REFRI AN LT 350</v>
          </cell>
          <cell r="G126" t="str">
            <v>GCA LT DT</v>
          </cell>
          <cell r="H126" t="str">
            <v>GUACA</v>
          </cell>
        </row>
        <row r="127">
          <cell r="D127" t="str">
            <v>REFRI</v>
          </cell>
          <cell r="E127" t="str">
            <v>REFRI AN</v>
          </cell>
          <cell r="F127" t="str">
            <v>REFRI AN LT 350</v>
          </cell>
          <cell r="G127" t="str">
            <v>KAS LT</v>
          </cell>
        </row>
        <row r="128">
          <cell r="D128" t="str">
            <v>REFRI</v>
          </cell>
          <cell r="E128" t="str">
            <v>REFRI AN</v>
          </cell>
          <cell r="F128" t="str">
            <v>REFRI AN LT 350</v>
          </cell>
          <cell r="G128" t="str">
            <v>SLA LT</v>
          </cell>
        </row>
        <row r="129">
          <cell r="D129" t="str">
            <v>REFRI</v>
          </cell>
          <cell r="E129" t="str">
            <v>REFRI AN</v>
          </cell>
          <cell r="F129" t="str">
            <v>REFRI AN LT 350</v>
          </cell>
          <cell r="G129" t="str">
            <v>TA LT DT</v>
          </cell>
        </row>
        <row r="130">
          <cell r="D130" t="str">
            <v>REFRI</v>
          </cell>
          <cell r="E130" t="str">
            <v>REFRI AN</v>
          </cell>
          <cell r="F130" t="str">
            <v>REFRI AN LT 350</v>
          </cell>
          <cell r="G130" t="str">
            <v>TA LT DT</v>
          </cell>
          <cell r="H130">
            <v>0</v>
          </cell>
        </row>
        <row r="131">
          <cell r="D131" t="str">
            <v>REFRI</v>
          </cell>
          <cell r="E131" t="str">
            <v>REFRI AN</v>
          </cell>
          <cell r="F131" t="str">
            <v>REFRI AN LT 350</v>
          </cell>
          <cell r="G131" t="str">
            <v>TA LT</v>
          </cell>
        </row>
        <row r="132">
          <cell r="D132" t="str">
            <v>REFRI</v>
          </cell>
          <cell r="E132" t="str">
            <v>REFRI AN</v>
          </cell>
          <cell r="F132" t="str">
            <v>REFRI AN LT 350</v>
          </cell>
          <cell r="G132" t="str">
            <v>TA LT</v>
          </cell>
        </row>
        <row r="133">
          <cell r="D133" t="str">
            <v>REFRI</v>
          </cell>
          <cell r="E133" t="str">
            <v>REFRI AN</v>
          </cell>
          <cell r="F133" t="str">
            <v>REFRI AN LT 473</v>
          </cell>
          <cell r="G133" t="str">
            <v>GCA LT 473</v>
          </cell>
          <cell r="H133" t="str">
            <v>GUACA</v>
          </cell>
        </row>
        <row r="134">
          <cell r="D134" t="str">
            <v>REFRI</v>
          </cell>
          <cell r="E134" t="str">
            <v>REFRI AN</v>
          </cell>
          <cell r="F134" t="str">
            <v>REFRI AN P1</v>
          </cell>
          <cell r="G134" t="str">
            <v>GCA P1</v>
          </cell>
          <cell r="H134" t="str">
            <v>GUACA</v>
          </cell>
        </row>
        <row r="135">
          <cell r="D135" t="str">
            <v>REFRI</v>
          </cell>
          <cell r="E135" t="str">
            <v>REFRI AN</v>
          </cell>
          <cell r="F135" t="str">
            <v>REFRI AN P1</v>
          </cell>
          <cell r="G135" t="str">
            <v>GCA P1 DT</v>
          </cell>
          <cell r="H135" t="str">
            <v>GUACA</v>
          </cell>
        </row>
        <row r="136">
          <cell r="D136" t="str">
            <v>REFRI</v>
          </cell>
          <cell r="E136" t="str">
            <v>REFRI AN</v>
          </cell>
          <cell r="F136" t="str">
            <v>REFRI AN P1</v>
          </cell>
          <cell r="G136" t="str">
            <v>TA P1</v>
          </cell>
        </row>
        <row r="137">
          <cell r="D137" t="str">
            <v>REFRI</v>
          </cell>
          <cell r="E137" t="str">
            <v>REFRI AN</v>
          </cell>
          <cell r="F137" t="str">
            <v>REFRI AN P1</v>
          </cell>
          <cell r="G137" t="str">
            <v>TA P1 DT</v>
          </cell>
        </row>
        <row r="138">
          <cell r="D138" t="str">
            <v>REFRI</v>
          </cell>
          <cell r="E138" t="str">
            <v>REFRI AN</v>
          </cell>
          <cell r="F138" t="str">
            <v>REFRI AN P2</v>
          </cell>
          <cell r="G138" t="str">
            <v>GCA P2 DT</v>
          </cell>
          <cell r="H138" t="str">
            <v>GUACA</v>
          </cell>
        </row>
        <row r="139">
          <cell r="D139" t="str">
            <v>REFRI</v>
          </cell>
          <cell r="E139" t="str">
            <v>REFRI AN</v>
          </cell>
          <cell r="F139" t="str">
            <v>REFRI AN P2</v>
          </cell>
          <cell r="G139" t="str">
            <v>GCA P2 DT</v>
          </cell>
          <cell r="H139" t="str">
            <v>GUACA</v>
          </cell>
        </row>
        <row r="140">
          <cell r="D140" t="str">
            <v>REFRI</v>
          </cell>
          <cell r="E140" t="str">
            <v>REFRI AN</v>
          </cell>
          <cell r="F140" t="str">
            <v>REFRI AN P2</v>
          </cell>
          <cell r="G140" t="str">
            <v>GCA P2</v>
          </cell>
          <cell r="H140" t="str">
            <v>GUACA</v>
          </cell>
        </row>
        <row r="141">
          <cell r="D141" t="str">
            <v>REFRI</v>
          </cell>
          <cell r="E141" t="str">
            <v>REFRI AN</v>
          </cell>
          <cell r="F141" t="str">
            <v>REFRI AN P2</v>
          </cell>
          <cell r="G141" t="str">
            <v>GCA P2</v>
          </cell>
          <cell r="H141" t="str">
            <v>GUACA</v>
          </cell>
        </row>
        <row r="142">
          <cell r="D142" t="str">
            <v>REFRI</v>
          </cell>
          <cell r="E142" t="str">
            <v>REFRI AN</v>
          </cell>
          <cell r="F142" t="str">
            <v>REFRI AN P2</v>
          </cell>
          <cell r="G142" t="str">
            <v>SLA P2</v>
          </cell>
        </row>
        <row r="143">
          <cell r="D143" t="str">
            <v>REFRI</v>
          </cell>
          <cell r="E143" t="str">
            <v>REFRI AN</v>
          </cell>
          <cell r="F143" t="str">
            <v>REFRI AN P2</v>
          </cell>
          <cell r="G143" t="str">
            <v>SLA P2</v>
          </cell>
        </row>
        <row r="144">
          <cell r="D144" t="str">
            <v>REFRI</v>
          </cell>
          <cell r="E144" t="str">
            <v>REFRI AN</v>
          </cell>
          <cell r="F144" t="str">
            <v>REFRI AN P600</v>
          </cell>
          <cell r="G144" t="str">
            <v>GCA P600 DT</v>
          </cell>
          <cell r="H144" t="str">
            <v>GUACA</v>
          </cell>
        </row>
        <row r="145">
          <cell r="D145" t="str">
            <v>REFRI</v>
          </cell>
          <cell r="E145" t="str">
            <v>REFRI AN</v>
          </cell>
          <cell r="F145" t="str">
            <v>REFRI AN P600</v>
          </cell>
          <cell r="G145" t="str">
            <v>GCA P600</v>
          </cell>
          <cell r="H145" t="str">
            <v>GUACA</v>
          </cell>
        </row>
        <row r="146">
          <cell r="D146" t="str">
            <v>REFRI</v>
          </cell>
          <cell r="E146" t="str">
            <v>REFRI AN</v>
          </cell>
          <cell r="F146" t="str">
            <v>REFRI AN P600</v>
          </cell>
          <cell r="G146" t="str">
            <v>SLA P600</v>
          </cell>
        </row>
        <row r="147">
          <cell r="D147" t="str">
            <v>REFRI</v>
          </cell>
          <cell r="E147" t="str">
            <v>REFRI AN</v>
          </cell>
          <cell r="F147" t="str">
            <v>REFRI AN P600</v>
          </cell>
          <cell r="G147" t="str">
            <v>TA P600</v>
          </cell>
        </row>
        <row r="148">
          <cell r="D148" t="str">
            <v>REFRI</v>
          </cell>
          <cell r="E148" t="str">
            <v>REFRI AN</v>
          </cell>
          <cell r="F148" t="str">
            <v>REFRI AN P600</v>
          </cell>
          <cell r="G148" t="str">
            <v>TA P600 DT</v>
          </cell>
        </row>
        <row r="149">
          <cell r="D149" t="str">
            <v>REFRI</v>
          </cell>
          <cell r="E149" t="str">
            <v>REFRI BR</v>
          </cell>
          <cell r="F149" t="str">
            <v>REFRI BR 1/2</v>
          </cell>
          <cell r="G149" t="str">
            <v>BG 1/2</v>
          </cell>
        </row>
        <row r="150">
          <cell r="D150" t="str">
            <v>REFRI</v>
          </cell>
          <cell r="E150" t="str">
            <v>REFRI BR</v>
          </cell>
          <cell r="F150" t="str">
            <v>REFRI BR 1/2</v>
          </cell>
          <cell r="G150" t="str">
            <v>BG 1/2 DT</v>
          </cell>
        </row>
        <row r="151">
          <cell r="D151" t="str">
            <v>REFRI</v>
          </cell>
          <cell r="E151" t="str">
            <v>REFRI BR</v>
          </cell>
          <cell r="F151" t="str">
            <v>REFRI BR 1/2</v>
          </cell>
          <cell r="G151" t="str">
            <v>LB 1/2</v>
          </cell>
        </row>
        <row r="152">
          <cell r="D152" t="str">
            <v>REFRI</v>
          </cell>
          <cell r="E152" t="str">
            <v>REFRI BR</v>
          </cell>
          <cell r="F152" t="str">
            <v>REFRI BR 1/2</v>
          </cell>
          <cell r="G152" t="str">
            <v>SU 1/2</v>
          </cell>
        </row>
        <row r="153">
          <cell r="D153" t="str">
            <v>REFRI</v>
          </cell>
          <cell r="E153" t="str">
            <v>REFRI BR</v>
          </cell>
          <cell r="F153" t="str">
            <v>REFRI BR 1/2</v>
          </cell>
          <cell r="G153" t="str">
            <v>TB 1/2</v>
          </cell>
        </row>
        <row r="154">
          <cell r="D154" t="str">
            <v>REFRI</v>
          </cell>
          <cell r="E154" t="str">
            <v>REFRI BR</v>
          </cell>
          <cell r="F154" t="str">
            <v>REFRI BR BB</v>
          </cell>
          <cell r="G154" t="str">
            <v>BG BB</v>
          </cell>
        </row>
        <row r="155">
          <cell r="D155" t="str">
            <v>REFRI</v>
          </cell>
          <cell r="E155" t="str">
            <v>REFRI BR</v>
          </cell>
          <cell r="F155" t="str">
            <v>REFRI BR BB</v>
          </cell>
          <cell r="G155" t="str">
            <v>BG BB</v>
          </cell>
        </row>
        <row r="156">
          <cell r="D156" t="str">
            <v>REFRI</v>
          </cell>
          <cell r="E156" t="str">
            <v>REFRI BR</v>
          </cell>
          <cell r="F156" t="str">
            <v>REFRI BR BB</v>
          </cell>
          <cell r="G156" t="str">
            <v>SU BB</v>
          </cell>
        </row>
        <row r="157">
          <cell r="D157" t="str">
            <v>REFRI</v>
          </cell>
          <cell r="E157" t="str">
            <v>REFRI BR</v>
          </cell>
          <cell r="F157" t="str">
            <v>REFRI BR BB</v>
          </cell>
          <cell r="G157" t="str">
            <v>SU BB</v>
          </cell>
        </row>
        <row r="158">
          <cell r="D158" t="str">
            <v>REFRI</v>
          </cell>
          <cell r="E158" t="str">
            <v>REFRI BR</v>
          </cell>
          <cell r="F158" t="str">
            <v>REFRI BR LT 350</v>
          </cell>
          <cell r="G158" t="str">
            <v>BG LT</v>
          </cell>
        </row>
        <row r="159">
          <cell r="D159" t="str">
            <v>REFRI</v>
          </cell>
          <cell r="E159" t="str">
            <v>REFRI BR</v>
          </cell>
          <cell r="F159" t="str">
            <v>REFRI BR LT 350</v>
          </cell>
          <cell r="G159" t="str">
            <v>BG LT</v>
          </cell>
        </row>
        <row r="160">
          <cell r="D160" t="str">
            <v>REFRI</v>
          </cell>
          <cell r="E160" t="str">
            <v>REFRI BR</v>
          </cell>
          <cell r="F160" t="str">
            <v>REFRI BR LT 350</v>
          </cell>
          <cell r="G160" t="str">
            <v>BG LT</v>
          </cell>
        </row>
        <row r="161">
          <cell r="D161" t="str">
            <v>REFRI</v>
          </cell>
          <cell r="E161" t="str">
            <v>REFRI BR</v>
          </cell>
          <cell r="F161" t="str">
            <v>REFRI BR LT 350</v>
          </cell>
          <cell r="G161" t="str">
            <v>BG LT</v>
          </cell>
        </row>
        <row r="162">
          <cell r="D162" t="str">
            <v>REFRI</v>
          </cell>
          <cell r="E162" t="str">
            <v>REFRI BR</v>
          </cell>
          <cell r="F162" t="str">
            <v>REFRI BR LT 350</v>
          </cell>
          <cell r="G162" t="str">
            <v>BG LT DT</v>
          </cell>
        </row>
        <row r="163">
          <cell r="D163" t="str">
            <v>REFRI</v>
          </cell>
          <cell r="E163" t="str">
            <v>REFRI BR</v>
          </cell>
          <cell r="F163" t="str">
            <v>REFRI BR LT 350</v>
          </cell>
          <cell r="G163" t="str">
            <v>BG LT DT</v>
          </cell>
        </row>
        <row r="164">
          <cell r="D164" t="str">
            <v>REFRI</v>
          </cell>
          <cell r="E164" t="str">
            <v>REFRI BR</v>
          </cell>
          <cell r="F164" t="str">
            <v>REFRI BR LT 350</v>
          </cell>
          <cell r="G164" t="str">
            <v>LB LT</v>
          </cell>
        </row>
        <row r="165">
          <cell r="D165" t="str">
            <v>REFRI</v>
          </cell>
          <cell r="E165" t="str">
            <v>REFRI BR</v>
          </cell>
          <cell r="F165" t="str">
            <v>REFRI BR LT 350</v>
          </cell>
          <cell r="G165" t="str">
            <v>LB LT</v>
          </cell>
        </row>
        <row r="166">
          <cell r="D166" t="str">
            <v>REFRI</v>
          </cell>
          <cell r="E166" t="str">
            <v>REFRI BR</v>
          </cell>
          <cell r="F166" t="str">
            <v>REFRI BR LT 350</v>
          </cell>
          <cell r="G166" t="str">
            <v>SU LT</v>
          </cell>
        </row>
        <row r="167">
          <cell r="D167" t="str">
            <v>REFRI</v>
          </cell>
          <cell r="E167" t="str">
            <v>REFRI BR</v>
          </cell>
          <cell r="F167" t="str">
            <v>REFRI BR LT 350</v>
          </cell>
          <cell r="G167" t="str">
            <v>SU LT</v>
          </cell>
        </row>
        <row r="168">
          <cell r="D168" t="str">
            <v>REFRI</v>
          </cell>
          <cell r="E168" t="str">
            <v>REFRI BR</v>
          </cell>
          <cell r="F168" t="str">
            <v>REFRI BR LT 350</v>
          </cell>
          <cell r="G168" t="str">
            <v>SU LT</v>
          </cell>
        </row>
        <row r="169">
          <cell r="D169" t="str">
            <v>REFRI</v>
          </cell>
          <cell r="E169" t="str">
            <v>REFRI BR</v>
          </cell>
          <cell r="F169" t="str">
            <v>REFRI BR LT 350</v>
          </cell>
          <cell r="G169" t="str">
            <v>SU LT</v>
          </cell>
        </row>
        <row r="170">
          <cell r="D170" t="str">
            <v>REFRI</v>
          </cell>
          <cell r="E170" t="str">
            <v>REFRI BR</v>
          </cell>
          <cell r="F170" t="str">
            <v>REFRI BR LT 350</v>
          </cell>
          <cell r="G170" t="str">
            <v>SU LT</v>
          </cell>
        </row>
        <row r="171">
          <cell r="D171" t="str">
            <v>REFRI</v>
          </cell>
          <cell r="E171" t="str">
            <v>REFRI BR</v>
          </cell>
          <cell r="F171" t="str">
            <v>REFRI BR LT 350</v>
          </cell>
          <cell r="G171" t="str">
            <v>SU LT DT</v>
          </cell>
        </row>
        <row r="172">
          <cell r="D172" t="str">
            <v>REFRI</v>
          </cell>
          <cell r="E172" t="str">
            <v>REFRI BR</v>
          </cell>
          <cell r="F172" t="str">
            <v>REFRI BR LT 350</v>
          </cell>
          <cell r="G172" t="str">
            <v>TB LT</v>
          </cell>
        </row>
        <row r="173">
          <cell r="D173" t="str">
            <v>REFRI</v>
          </cell>
          <cell r="E173" t="str">
            <v>REFRI BR</v>
          </cell>
          <cell r="F173" t="str">
            <v>REFRI BR LT 350</v>
          </cell>
          <cell r="G173" t="str">
            <v>TB LT</v>
          </cell>
        </row>
        <row r="174">
          <cell r="D174" t="str">
            <v>REFRI</v>
          </cell>
          <cell r="E174" t="str">
            <v>REFRI BR</v>
          </cell>
          <cell r="F174" t="str">
            <v>REFRI BR P1</v>
          </cell>
          <cell r="G174" t="str">
            <v>BG P1 DT</v>
          </cell>
        </row>
        <row r="175">
          <cell r="D175" t="str">
            <v>REFRI</v>
          </cell>
          <cell r="E175" t="str">
            <v>REFRI BR</v>
          </cell>
          <cell r="F175" t="str">
            <v>REFRI BR P1</v>
          </cell>
          <cell r="G175" t="str">
            <v>BG P1</v>
          </cell>
        </row>
        <row r="176">
          <cell r="D176" t="str">
            <v>REFRI</v>
          </cell>
          <cell r="E176" t="str">
            <v>REFRI BR</v>
          </cell>
          <cell r="F176" t="str">
            <v>REFRI BR P1</v>
          </cell>
          <cell r="G176" t="str">
            <v>LB P1</v>
          </cell>
        </row>
        <row r="177">
          <cell r="D177" t="str">
            <v>REFRI</v>
          </cell>
          <cell r="E177" t="str">
            <v>REFRI BR</v>
          </cell>
          <cell r="F177" t="str">
            <v>REFRI BR P1</v>
          </cell>
          <cell r="G177" t="str">
            <v>SU P1 DT</v>
          </cell>
        </row>
        <row r="178">
          <cell r="D178" t="str">
            <v>REFRI</v>
          </cell>
          <cell r="E178" t="str">
            <v>REFRI BR</v>
          </cell>
          <cell r="F178" t="str">
            <v>REFRI BR P1</v>
          </cell>
          <cell r="G178" t="str">
            <v>SU P1</v>
          </cell>
        </row>
        <row r="179">
          <cell r="D179" t="str">
            <v>REFRI</v>
          </cell>
          <cell r="E179" t="str">
            <v>REFRI BR</v>
          </cell>
          <cell r="F179" t="str">
            <v>REFRI BR P1</v>
          </cell>
          <cell r="G179" t="str">
            <v>TB P1</v>
          </cell>
        </row>
        <row r="180">
          <cell r="D180" t="str">
            <v>REFRI</v>
          </cell>
          <cell r="E180" t="str">
            <v>REFRI BR</v>
          </cell>
          <cell r="F180" t="str">
            <v>REFRI BR P2</v>
          </cell>
          <cell r="G180" t="str">
            <v>BG P2</v>
          </cell>
        </row>
        <row r="181">
          <cell r="D181" t="str">
            <v>REFRI</v>
          </cell>
          <cell r="E181" t="str">
            <v>REFRI BR</v>
          </cell>
          <cell r="F181" t="str">
            <v>REFRI BR P2</v>
          </cell>
          <cell r="G181" t="str">
            <v>BG P2 DT</v>
          </cell>
        </row>
        <row r="182">
          <cell r="D182" t="str">
            <v>REFRI</v>
          </cell>
          <cell r="E182" t="str">
            <v>REFRI BR</v>
          </cell>
          <cell r="F182" t="str">
            <v>REFRI BR P2</v>
          </cell>
          <cell r="G182" t="str">
            <v>BG P2 DT</v>
          </cell>
        </row>
        <row r="183">
          <cell r="D183" t="str">
            <v>REFRI</v>
          </cell>
          <cell r="E183" t="str">
            <v>REFRI BR</v>
          </cell>
          <cell r="F183" t="str">
            <v>REFRI BR P2</v>
          </cell>
          <cell r="G183" t="str">
            <v>BG P2</v>
          </cell>
        </row>
        <row r="184">
          <cell r="D184" t="str">
            <v>REFRI</v>
          </cell>
          <cell r="E184" t="str">
            <v>REFRI BR</v>
          </cell>
          <cell r="F184" t="str">
            <v>REFRI BR P2</v>
          </cell>
          <cell r="G184" t="str">
            <v>LB P2</v>
          </cell>
        </row>
        <row r="185">
          <cell r="D185" t="str">
            <v>REFRI</v>
          </cell>
          <cell r="E185" t="str">
            <v>REFRI BR</v>
          </cell>
          <cell r="F185" t="str">
            <v>REFRI BR P2</v>
          </cell>
          <cell r="G185" t="str">
            <v>LB P2</v>
          </cell>
        </row>
        <row r="186">
          <cell r="D186" t="str">
            <v>REFRI</v>
          </cell>
          <cell r="E186" t="str">
            <v>REFRI BR</v>
          </cell>
          <cell r="F186" t="str">
            <v>REFRI BR P2</v>
          </cell>
          <cell r="G186" t="str">
            <v>SU P2 DT</v>
          </cell>
        </row>
        <row r="187">
          <cell r="D187" t="str">
            <v>REFRI</v>
          </cell>
          <cell r="E187" t="str">
            <v>REFRI BR</v>
          </cell>
          <cell r="F187" t="str">
            <v>REFRI BR P2</v>
          </cell>
          <cell r="G187" t="str">
            <v>SU P2 DT</v>
          </cell>
        </row>
        <row r="188">
          <cell r="D188" t="str">
            <v>REFRI</v>
          </cell>
          <cell r="E188" t="str">
            <v>REFRI BR</v>
          </cell>
          <cell r="F188" t="str">
            <v>REFRI BR P2</v>
          </cell>
          <cell r="G188" t="str">
            <v>SU P2</v>
          </cell>
        </row>
        <row r="189">
          <cell r="D189" t="str">
            <v>REFRI</v>
          </cell>
          <cell r="E189" t="str">
            <v>REFRI BR</v>
          </cell>
          <cell r="F189" t="str">
            <v>REFRI BR P2</v>
          </cell>
          <cell r="G189" t="str">
            <v>SU P2</v>
          </cell>
        </row>
        <row r="190">
          <cell r="D190" t="str">
            <v>REFRI</v>
          </cell>
          <cell r="E190" t="str">
            <v>REFRI BR</v>
          </cell>
          <cell r="F190" t="str">
            <v>REFRI BR P600</v>
          </cell>
          <cell r="G190" t="str">
            <v>SU P600</v>
          </cell>
        </row>
        <row r="191">
          <cell r="D191" t="str">
            <v>REFRI</v>
          </cell>
          <cell r="E191" t="str">
            <v>REFRI PE</v>
          </cell>
          <cell r="F191" t="str">
            <v>REFRI PE 1/2</v>
          </cell>
          <cell r="G191" t="str">
            <v>MLJ 1/2</v>
          </cell>
        </row>
        <row r="192">
          <cell r="D192" t="str">
            <v>REFRI</v>
          </cell>
          <cell r="E192" t="str">
            <v>REFRI PE</v>
          </cell>
          <cell r="F192" t="str">
            <v>REFRI PE 1/2</v>
          </cell>
          <cell r="G192" t="str">
            <v>MUVA 1/2</v>
          </cell>
        </row>
        <row r="193">
          <cell r="D193" t="str">
            <v>REFRI</v>
          </cell>
          <cell r="E193" t="str">
            <v>REFRI PE</v>
          </cell>
          <cell r="F193" t="str">
            <v>REFRI PE 1/2</v>
          </cell>
          <cell r="G193" t="str">
            <v>PE 1/2</v>
          </cell>
        </row>
        <row r="194">
          <cell r="D194" t="str">
            <v>REFRI</v>
          </cell>
          <cell r="E194" t="str">
            <v>REFRI PE</v>
          </cell>
          <cell r="F194" t="str">
            <v>REFRI PE 1/2</v>
          </cell>
          <cell r="G194" t="str">
            <v>PE 1/2 DT</v>
          </cell>
        </row>
        <row r="195">
          <cell r="D195" t="str">
            <v>REFRI</v>
          </cell>
          <cell r="E195" t="str">
            <v>REFRI PE</v>
          </cell>
          <cell r="F195" t="str">
            <v>REFRI PE 1/2</v>
          </cell>
          <cell r="G195" t="str">
            <v>TE 1/2</v>
          </cell>
        </row>
        <row r="196">
          <cell r="D196" t="str">
            <v>REFRI</v>
          </cell>
          <cell r="E196" t="str">
            <v>REFRI PE</v>
          </cell>
          <cell r="F196" t="str">
            <v>REFRI PE BB</v>
          </cell>
          <cell r="G196" t="str">
            <v>PE BB DT</v>
          </cell>
        </row>
        <row r="197">
          <cell r="D197" t="str">
            <v>REFRI</v>
          </cell>
          <cell r="E197" t="str">
            <v>REFRI PE</v>
          </cell>
          <cell r="F197" t="str">
            <v>REFRI PE BB</v>
          </cell>
          <cell r="G197" t="str">
            <v>PE BB DT</v>
          </cell>
        </row>
        <row r="198">
          <cell r="D198" t="str">
            <v>REFRI</v>
          </cell>
          <cell r="E198" t="str">
            <v>REFRI PE</v>
          </cell>
          <cell r="F198" t="str">
            <v>REFRI PE BB</v>
          </cell>
          <cell r="G198" t="str">
            <v>PE BB</v>
          </cell>
        </row>
        <row r="199">
          <cell r="D199" t="str">
            <v>REFRI</v>
          </cell>
          <cell r="E199" t="str">
            <v>REFRI PE</v>
          </cell>
          <cell r="F199" t="str">
            <v>REFRI PE BB</v>
          </cell>
          <cell r="G199" t="str">
            <v>TE BB</v>
          </cell>
        </row>
        <row r="200">
          <cell r="D200" t="str">
            <v>REFRI</v>
          </cell>
          <cell r="E200" t="str">
            <v>REFRI PE</v>
          </cell>
          <cell r="F200" t="str">
            <v>REFRI PE LITRO</v>
          </cell>
          <cell r="G200" t="str">
            <v>PE ROLL</v>
          </cell>
        </row>
        <row r="201">
          <cell r="D201" t="str">
            <v>REFRI</v>
          </cell>
          <cell r="E201" t="str">
            <v>REFRI PE</v>
          </cell>
          <cell r="F201" t="str">
            <v>REFRI PE LITRO</v>
          </cell>
          <cell r="G201" t="str">
            <v>TE ROLL</v>
          </cell>
        </row>
        <row r="202">
          <cell r="D202" t="str">
            <v>REFRI</v>
          </cell>
          <cell r="E202" t="str">
            <v>REFRI PE</v>
          </cell>
          <cell r="F202" t="str">
            <v>REFRI PE LT 350</v>
          </cell>
          <cell r="G202" t="str">
            <v>MLJ LT</v>
          </cell>
        </row>
        <row r="203">
          <cell r="D203" t="str">
            <v>REFRI</v>
          </cell>
          <cell r="E203" t="str">
            <v>REFRI PE</v>
          </cell>
          <cell r="F203" t="str">
            <v>REFRI PE LT 350</v>
          </cell>
          <cell r="G203" t="str">
            <v>MUVA LT</v>
          </cell>
        </row>
        <row r="204">
          <cell r="D204" t="str">
            <v>REFRI</v>
          </cell>
          <cell r="E204" t="str">
            <v>REFRI PE</v>
          </cell>
          <cell r="F204" t="str">
            <v>REFRI PE LT 350</v>
          </cell>
          <cell r="G204" t="str">
            <v>MUVA LT</v>
          </cell>
        </row>
        <row r="205">
          <cell r="D205" t="str">
            <v>REFRI</v>
          </cell>
          <cell r="E205" t="str">
            <v>REFRI PE</v>
          </cell>
          <cell r="F205" t="str">
            <v>REFRI PE LT 350</v>
          </cell>
          <cell r="G205" t="str">
            <v>PE LT</v>
          </cell>
        </row>
        <row r="206">
          <cell r="D206" t="str">
            <v>REFRI</v>
          </cell>
          <cell r="E206" t="str">
            <v>REFRI PE</v>
          </cell>
          <cell r="F206" t="str">
            <v>REFRI PE LT 350</v>
          </cell>
          <cell r="G206" t="str">
            <v>PE LT</v>
          </cell>
        </row>
        <row r="207">
          <cell r="D207" t="str">
            <v>REFRI</v>
          </cell>
          <cell r="E207" t="str">
            <v>REFRI PE</v>
          </cell>
          <cell r="F207" t="str">
            <v>REFRI PE LT 350</v>
          </cell>
          <cell r="G207" t="str">
            <v>PE LT</v>
          </cell>
        </row>
        <row r="208">
          <cell r="D208" t="str">
            <v>REFRI</v>
          </cell>
          <cell r="E208" t="str">
            <v>REFRI PE</v>
          </cell>
          <cell r="F208" t="str">
            <v>REFRI PE LT 350</v>
          </cell>
          <cell r="G208" t="str">
            <v>PE LT</v>
          </cell>
        </row>
        <row r="209">
          <cell r="D209" t="str">
            <v>REFRI</v>
          </cell>
          <cell r="E209" t="str">
            <v>REFRI PE</v>
          </cell>
          <cell r="F209" t="str">
            <v>REFRI PE LT 350</v>
          </cell>
          <cell r="G209" t="str">
            <v>PE LT</v>
          </cell>
        </row>
        <row r="210">
          <cell r="D210" t="str">
            <v>REFRI</v>
          </cell>
          <cell r="E210" t="str">
            <v>REFRI PE</v>
          </cell>
          <cell r="F210" t="str">
            <v>REFRI PE LT 350</v>
          </cell>
          <cell r="G210" t="str">
            <v>PE LT</v>
          </cell>
        </row>
        <row r="211">
          <cell r="D211" t="str">
            <v>REFRI</v>
          </cell>
          <cell r="E211" t="str">
            <v>REFRI PE</v>
          </cell>
          <cell r="F211" t="str">
            <v>REFRI PE LT 350</v>
          </cell>
          <cell r="G211" t="str">
            <v>PE LT DT</v>
          </cell>
        </row>
        <row r="212">
          <cell r="D212" t="str">
            <v>REFRI</v>
          </cell>
          <cell r="E212" t="str">
            <v>REFRI PE</v>
          </cell>
          <cell r="F212" t="str">
            <v>REFRI PE LT 350</v>
          </cell>
          <cell r="G212" t="str">
            <v>PE LT DT</v>
          </cell>
        </row>
        <row r="213">
          <cell r="D213" t="str">
            <v>REFRI</v>
          </cell>
          <cell r="E213" t="str">
            <v>REFRI PE</v>
          </cell>
          <cell r="F213" t="str">
            <v>REFRI PE LT 350</v>
          </cell>
          <cell r="G213" t="str">
            <v>PE LT DT</v>
          </cell>
        </row>
        <row r="214">
          <cell r="D214" t="str">
            <v>REFRI</v>
          </cell>
          <cell r="E214" t="str">
            <v>REFRI PE</v>
          </cell>
          <cell r="F214" t="str">
            <v>REFRI PE LT 350</v>
          </cell>
          <cell r="G214" t="str">
            <v>PE LT</v>
          </cell>
        </row>
        <row r="215">
          <cell r="D215" t="str">
            <v>REFRI</v>
          </cell>
          <cell r="E215" t="str">
            <v>REFRI PE</v>
          </cell>
          <cell r="F215" t="str">
            <v>REFRI PE LT 350</v>
          </cell>
          <cell r="G215" t="str">
            <v>TE LT</v>
          </cell>
        </row>
        <row r="216">
          <cell r="D216" t="str">
            <v>REFRI</v>
          </cell>
          <cell r="E216" t="str">
            <v>REFRI PE</v>
          </cell>
          <cell r="F216" t="str">
            <v>REFRI PE LT 350</v>
          </cell>
          <cell r="G216" t="str">
            <v>TE LT</v>
          </cell>
        </row>
        <row r="217">
          <cell r="D217" t="str">
            <v>REFRI</v>
          </cell>
          <cell r="E217" t="str">
            <v>REFRI PE</v>
          </cell>
          <cell r="F217" t="str">
            <v>REFRI PE LT 350</v>
          </cell>
          <cell r="G217" t="str">
            <v>TE LT</v>
          </cell>
        </row>
        <row r="218">
          <cell r="D218" t="str">
            <v>REFRI</v>
          </cell>
          <cell r="E218" t="str">
            <v>REFRI PE</v>
          </cell>
          <cell r="F218" t="str">
            <v>REFRI PE P1</v>
          </cell>
          <cell r="G218" t="str">
            <v>PE P1</v>
          </cell>
        </row>
        <row r="219">
          <cell r="D219" t="str">
            <v>REFRI</v>
          </cell>
          <cell r="E219" t="str">
            <v>REFRI PE</v>
          </cell>
          <cell r="F219" t="str">
            <v>REFRI PE P1</v>
          </cell>
          <cell r="G219" t="str">
            <v>TE P1</v>
          </cell>
        </row>
        <row r="220">
          <cell r="D220" t="str">
            <v>REFRI</v>
          </cell>
          <cell r="E220" t="str">
            <v>REFRI PE</v>
          </cell>
          <cell r="F220" t="str">
            <v>REFRI PE P2</v>
          </cell>
          <cell r="G220" t="str">
            <v>TE P2 DT</v>
          </cell>
        </row>
        <row r="221">
          <cell r="D221" t="str">
            <v>REFRI</v>
          </cell>
          <cell r="E221" t="str">
            <v>REFRI PE</v>
          </cell>
          <cell r="F221" t="str">
            <v>REFRI PE P2</v>
          </cell>
          <cell r="G221" t="str">
            <v>TE P2 DT</v>
          </cell>
        </row>
        <row r="222">
          <cell r="D222" t="str">
            <v>REFRI</v>
          </cell>
          <cell r="E222" t="str">
            <v>REFRI PE</v>
          </cell>
          <cell r="F222" t="str">
            <v>REFRI PE P2</v>
          </cell>
          <cell r="G222" t="str">
            <v>KAS P2</v>
          </cell>
        </row>
        <row r="223">
          <cell r="D223" t="str">
            <v>REFRI</v>
          </cell>
          <cell r="E223" t="str">
            <v>REFRI PE</v>
          </cell>
          <cell r="F223" t="str">
            <v>REFRI PE P2</v>
          </cell>
          <cell r="G223" t="str">
            <v>MLJ P2</v>
          </cell>
        </row>
        <row r="224">
          <cell r="D224" t="str">
            <v>REFRI</v>
          </cell>
          <cell r="E224" t="str">
            <v>REFRI PE</v>
          </cell>
          <cell r="F224" t="str">
            <v>REFRI PE P2</v>
          </cell>
          <cell r="G224" t="str">
            <v>MUVA P2</v>
          </cell>
        </row>
        <row r="225">
          <cell r="D225" t="str">
            <v>REFRI</v>
          </cell>
          <cell r="E225" t="str">
            <v>REFRI PE</v>
          </cell>
          <cell r="F225" t="str">
            <v>REFRI PE P2</v>
          </cell>
          <cell r="G225" t="str">
            <v>PE P2 DT</v>
          </cell>
        </row>
        <row r="226">
          <cell r="D226" t="str">
            <v>REFRI</v>
          </cell>
          <cell r="E226" t="str">
            <v>REFRI PE</v>
          </cell>
          <cell r="F226" t="str">
            <v>REFRI PE P2</v>
          </cell>
          <cell r="G226" t="str">
            <v>PE P2 DT</v>
          </cell>
        </row>
        <row r="227">
          <cell r="D227" t="str">
            <v>REFRI</v>
          </cell>
          <cell r="E227" t="str">
            <v>REFRI PE</v>
          </cell>
          <cell r="F227" t="str">
            <v>REFRI PE P2</v>
          </cell>
          <cell r="G227" t="str">
            <v>PE P2</v>
          </cell>
        </row>
        <row r="228">
          <cell r="D228" t="str">
            <v>REFRI</v>
          </cell>
          <cell r="E228" t="str">
            <v>REFRI PE</v>
          </cell>
          <cell r="F228" t="str">
            <v>REFRI PE P2</v>
          </cell>
          <cell r="G228" t="str">
            <v>PE P2</v>
          </cell>
        </row>
        <row r="229">
          <cell r="D229" t="str">
            <v>REFRI</v>
          </cell>
          <cell r="E229" t="str">
            <v>REFRI PE</v>
          </cell>
          <cell r="F229" t="str">
            <v>REFRI PE P2</v>
          </cell>
          <cell r="G229" t="str">
            <v>PE P2</v>
          </cell>
        </row>
        <row r="230">
          <cell r="D230" t="str">
            <v>REFRI</v>
          </cell>
          <cell r="E230" t="str">
            <v>REFRI PE</v>
          </cell>
          <cell r="F230" t="str">
            <v>REFRI PE P2</v>
          </cell>
          <cell r="G230" t="str">
            <v>TE P2</v>
          </cell>
        </row>
        <row r="231">
          <cell r="D231" t="str">
            <v>REFRI</v>
          </cell>
          <cell r="E231" t="str">
            <v>REFRI PE</v>
          </cell>
          <cell r="F231" t="str">
            <v>REFRI PE P2</v>
          </cell>
          <cell r="G231" t="str">
            <v>TE P2</v>
          </cell>
        </row>
        <row r="232">
          <cell r="D232" t="str">
            <v>REFRI</v>
          </cell>
          <cell r="E232" t="str">
            <v>REFRI PE</v>
          </cell>
          <cell r="F232" t="str">
            <v>REFRI PE P600</v>
          </cell>
          <cell r="G232" t="str">
            <v>MLJ P600</v>
          </cell>
        </row>
        <row r="233">
          <cell r="D233" t="str">
            <v>REFRI</v>
          </cell>
          <cell r="E233" t="str">
            <v>REFRI PE</v>
          </cell>
          <cell r="F233" t="str">
            <v>REFRI PE P600</v>
          </cell>
          <cell r="G233" t="str">
            <v>PE P600 DT</v>
          </cell>
        </row>
        <row r="234">
          <cell r="D234" t="str">
            <v>REFRI</v>
          </cell>
          <cell r="E234" t="str">
            <v>REFRI PE</v>
          </cell>
          <cell r="F234" t="str">
            <v>REFRI PE P600</v>
          </cell>
          <cell r="G234" t="str">
            <v>PE P600</v>
          </cell>
        </row>
        <row r="235">
          <cell r="D235" t="str">
            <v>REFRI</v>
          </cell>
          <cell r="E235" t="str">
            <v>REFRI PE</v>
          </cell>
          <cell r="F235" t="str">
            <v>REFRI PE P600</v>
          </cell>
          <cell r="G235" t="str">
            <v>TE P600</v>
          </cell>
        </row>
        <row r="236">
          <cell r="D236" t="str">
            <v>CERV</v>
          </cell>
          <cell r="E236" t="str">
            <v>CERV SK</v>
          </cell>
          <cell r="G236" t="str">
            <v>CLB LT 350</v>
          </cell>
          <cell r="H236" t="str">
            <v>CERV CLB</v>
          </cell>
        </row>
        <row r="237">
          <cell r="D237" t="str">
            <v>CERV</v>
          </cell>
          <cell r="E237" t="str">
            <v>CERV SK</v>
          </cell>
          <cell r="G237" t="str">
            <v>CAR 1/2</v>
          </cell>
          <cell r="H237" t="str">
            <v>CERV CAR</v>
          </cell>
        </row>
        <row r="238">
          <cell r="D238" t="str">
            <v>CERV</v>
          </cell>
          <cell r="E238" t="str">
            <v>CERV SK</v>
          </cell>
          <cell r="G238" t="str">
            <v>CAR LT 350</v>
          </cell>
          <cell r="H238" t="str">
            <v>CERV CAR</v>
          </cell>
        </row>
        <row r="239">
          <cell r="D239" t="str">
            <v>CERV</v>
          </cell>
          <cell r="E239" t="str">
            <v>CERV SK</v>
          </cell>
          <cell r="G239" t="str">
            <v>CAR LT 350</v>
          </cell>
          <cell r="H239" t="str">
            <v>CERV CAR</v>
          </cell>
        </row>
        <row r="240">
          <cell r="D240" t="str">
            <v>CERV</v>
          </cell>
          <cell r="E240" t="str">
            <v>CERV SK</v>
          </cell>
          <cell r="G240" t="str">
            <v>CAR LN</v>
          </cell>
          <cell r="H240" t="str">
            <v>CERV CAR</v>
          </cell>
        </row>
        <row r="241">
          <cell r="D241" t="str">
            <v>CERV</v>
          </cell>
          <cell r="E241" t="str">
            <v>CERV SK</v>
          </cell>
          <cell r="G241" t="str">
            <v>CLB LT 350</v>
          </cell>
          <cell r="H241" t="str">
            <v>CERV CLB</v>
          </cell>
        </row>
        <row r="242">
          <cell r="D242" t="str">
            <v>CERV</v>
          </cell>
          <cell r="E242" t="str">
            <v>CERV SK</v>
          </cell>
          <cell r="G242" t="str">
            <v>CLB LN</v>
          </cell>
          <cell r="H242" t="str">
            <v>CERV CLB</v>
          </cell>
        </row>
        <row r="243">
          <cell r="D243" t="str">
            <v>CERV</v>
          </cell>
          <cell r="E243" t="str">
            <v>CERV SK</v>
          </cell>
          <cell r="G243" t="str">
            <v>CLB LN</v>
          </cell>
          <cell r="H243" t="str">
            <v>CERV CLB</v>
          </cell>
        </row>
        <row r="244">
          <cell r="D244" t="str">
            <v>CERV</v>
          </cell>
          <cell r="E244" t="str">
            <v>CERV SK</v>
          </cell>
          <cell r="G244" t="str">
            <v>CAR LT 350</v>
          </cell>
          <cell r="H244" t="str">
            <v>CERV CAR</v>
          </cell>
        </row>
        <row r="249">
          <cell r="D249" t="str">
            <v>NANC</v>
          </cell>
          <cell r="E249" t="str">
            <v>ISOT</v>
          </cell>
          <cell r="G249" t="str">
            <v>ISOT ABA</v>
          </cell>
        </row>
        <row r="250">
          <cell r="D250" t="str">
            <v>NANC</v>
          </cell>
          <cell r="E250" t="str">
            <v>ISOT</v>
          </cell>
          <cell r="G250" t="str">
            <v>ISOT ABA</v>
          </cell>
        </row>
        <row r="251">
          <cell r="D251" t="str">
            <v>NANC</v>
          </cell>
          <cell r="E251" t="str">
            <v>ISOT</v>
          </cell>
          <cell r="G251" t="str">
            <v>ISOT AGU</v>
          </cell>
        </row>
        <row r="252">
          <cell r="D252" t="str">
            <v>NANC</v>
          </cell>
          <cell r="E252" t="str">
            <v>ISOT</v>
          </cell>
          <cell r="G252" t="str">
            <v>ISOT AGU</v>
          </cell>
        </row>
        <row r="253">
          <cell r="D253" t="str">
            <v>NANC</v>
          </cell>
          <cell r="E253" t="str">
            <v>ISOT</v>
          </cell>
          <cell r="G253" t="str">
            <v>ISOT GRA</v>
          </cell>
        </row>
        <row r="254">
          <cell r="D254" t="str">
            <v>NANC</v>
          </cell>
          <cell r="E254" t="str">
            <v>ISOT</v>
          </cell>
          <cell r="G254" t="str">
            <v>ISOT KIW</v>
          </cell>
        </row>
        <row r="255">
          <cell r="D255" t="str">
            <v>NANC</v>
          </cell>
          <cell r="E255" t="str">
            <v>ISOT</v>
          </cell>
          <cell r="G255" t="str">
            <v>ISOT LIM</v>
          </cell>
        </row>
        <row r="256">
          <cell r="D256" t="str">
            <v>NANC</v>
          </cell>
          <cell r="E256" t="str">
            <v>ISOT</v>
          </cell>
          <cell r="G256" t="str">
            <v>ISOT LIM</v>
          </cell>
        </row>
        <row r="257">
          <cell r="D257" t="str">
            <v>NANC</v>
          </cell>
          <cell r="E257" t="str">
            <v>ISOT</v>
          </cell>
          <cell r="G257" t="str">
            <v>ISOT MAR</v>
          </cell>
        </row>
        <row r="258">
          <cell r="D258" t="str">
            <v>NANC</v>
          </cell>
          <cell r="E258" t="str">
            <v>ISOT</v>
          </cell>
          <cell r="G258" t="str">
            <v>ISOT MAR</v>
          </cell>
        </row>
        <row r="259">
          <cell r="D259" t="str">
            <v>NANC</v>
          </cell>
          <cell r="E259" t="str">
            <v>ISOT</v>
          </cell>
          <cell r="G259" t="str">
            <v>ISOT MIS</v>
          </cell>
        </row>
        <row r="260">
          <cell r="D260" t="str">
            <v>NANC</v>
          </cell>
          <cell r="E260" t="str">
            <v>ISOT</v>
          </cell>
          <cell r="G260" t="str">
            <v>ISOT TAN</v>
          </cell>
        </row>
        <row r="261">
          <cell r="D261" t="str">
            <v>NANC</v>
          </cell>
          <cell r="E261" t="str">
            <v>ISOT</v>
          </cell>
          <cell r="G261" t="str">
            <v>ISOT TAN</v>
          </cell>
        </row>
        <row r="262">
          <cell r="D262" t="str">
            <v>NANC</v>
          </cell>
          <cell r="E262" t="str">
            <v>ISOT</v>
          </cell>
          <cell r="G262" t="str">
            <v>ISOT UVA</v>
          </cell>
        </row>
        <row r="263">
          <cell r="D263" t="str">
            <v>NANC</v>
          </cell>
          <cell r="E263" t="str">
            <v>ISOT</v>
          </cell>
          <cell r="G263" t="str">
            <v>ISOT UVA</v>
          </cell>
        </row>
        <row r="275">
          <cell r="D275" t="str">
            <v>CERV</v>
          </cell>
          <cell r="E275" t="str">
            <v>CERV BR</v>
          </cell>
          <cell r="G275" t="str">
            <v>ML LT 350</v>
          </cell>
          <cell r="H275" t="str">
            <v>CERV ML</v>
          </cell>
        </row>
        <row r="276">
          <cell r="D276" t="str">
            <v>CERV</v>
          </cell>
          <cell r="E276" t="str">
            <v>CERV BR</v>
          </cell>
          <cell r="G276" t="str">
            <v>ML LN</v>
          </cell>
          <cell r="H276" t="str">
            <v>CERV ML</v>
          </cell>
        </row>
        <row r="277">
          <cell r="D277" t="str">
            <v>REFRI</v>
          </cell>
          <cell r="E277" t="str">
            <v>REFRI AN</v>
          </cell>
          <cell r="F277" t="str">
            <v>REFRI AN 1/2</v>
          </cell>
          <cell r="G277" t="str">
            <v>TA 1/2</v>
          </cell>
        </row>
        <row r="279">
          <cell r="D279" t="str">
            <v>CERV</v>
          </cell>
          <cell r="E279" t="str">
            <v>CERV SK</v>
          </cell>
          <cell r="F279" t="str">
            <v>CERV SK LT 500</v>
          </cell>
        </row>
        <row r="282">
          <cell r="D282" t="str">
            <v>REFRI</v>
          </cell>
          <cell r="E282" t="str">
            <v>REFRI AN</v>
          </cell>
          <cell r="F282" t="str">
            <v>REFRI AN LT 237</v>
          </cell>
          <cell r="H282" t="str">
            <v>GUACA</v>
          </cell>
        </row>
        <row r="283">
          <cell r="D283" t="str">
            <v>CERV</v>
          </cell>
          <cell r="E283" t="str">
            <v>CERV AN</v>
          </cell>
          <cell r="F283" t="str">
            <v>CERV AN LT 350</v>
          </cell>
          <cell r="G283" t="str">
            <v>AN LT 350</v>
          </cell>
        </row>
        <row r="285">
          <cell r="D285" t="str">
            <v>REFRI</v>
          </cell>
          <cell r="E285" t="str">
            <v>REFRI AN</v>
          </cell>
          <cell r="F285" t="str">
            <v>REFRI AN BB</v>
          </cell>
          <cell r="G285" t="str">
            <v>SLA BB</v>
          </cell>
        </row>
        <row r="286">
          <cell r="D286" t="str">
            <v>CERV</v>
          </cell>
          <cell r="E286" t="str">
            <v>CERV BR</v>
          </cell>
          <cell r="G286" t="str">
            <v>ML LT 350</v>
          </cell>
          <cell r="H286" t="str">
            <v>CERV ML</v>
          </cell>
        </row>
        <row r="292">
          <cell r="D292" t="str">
            <v>CERV</v>
          </cell>
          <cell r="E292" t="str">
            <v>CERV AN</v>
          </cell>
          <cell r="F292" t="str">
            <v>CERV AN LN</v>
          </cell>
          <cell r="G292" t="str">
            <v>BH LN</v>
          </cell>
        </row>
        <row r="293">
          <cell r="D293" t="str">
            <v>CERV</v>
          </cell>
          <cell r="E293" t="str">
            <v>CERV AN</v>
          </cell>
          <cell r="F293" t="str">
            <v>CERV AN LT 350</v>
          </cell>
          <cell r="G293" t="str">
            <v>BH LT 350</v>
          </cell>
        </row>
        <row r="299">
          <cell r="D299" t="str">
            <v>CERV</v>
          </cell>
          <cell r="E299" t="str">
            <v>CERV SK</v>
          </cell>
          <cell r="F299" t="str">
            <v>CERV SK LN</v>
          </cell>
        </row>
        <row r="304">
          <cell r="D304" t="str">
            <v>CERV</v>
          </cell>
          <cell r="E304" t="str">
            <v>CERV BR</v>
          </cell>
          <cell r="F304" t="str">
            <v>CERV BR LT 350</v>
          </cell>
          <cell r="G304" t="str">
            <v>BC LT 350</v>
          </cell>
        </row>
        <row r="309">
          <cell r="D309" t="str">
            <v>CERV</v>
          </cell>
          <cell r="E309" t="str">
            <v>CERV AN</v>
          </cell>
          <cell r="F309" t="str">
            <v>CERV AN LT 350</v>
          </cell>
          <cell r="G309" t="str">
            <v>KR LT 350</v>
          </cell>
        </row>
        <row r="310">
          <cell r="D310" t="str">
            <v>CERV</v>
          </cell>
          <cell r="E310" t="str">
            <v>CERV AN</v>
          </cell>
          <cell r="F310" t="str">
            <v>CERV AN LT 350</v>
          </cell>
          <cell r="G310" t="str">
            <v>AN LT 350</v>
          </cell>
        </row>
        <row r="312">
          <cell r="D312" t="str">
            <v>REFRI</v>
          </cell>
          <cell r="E312" t="str">
            <v>REFRI AN</v>
          </cell>
          <cell r="F312" t="str">
            <v>REFRI AN LT 237P</v>
          </cell>
          <cell r="H312" t="str">
            <v>GUACA</v>
          </cell>
        </row>
        <row r="317">
          <cell r="D317" t="str">
            <v>CERV</v>
          </cell>
          <cell r="E317" t="str">
            <v>CERV BR</v>
          </cell>
          <cell r="F317" t="str">
            <v>CERV BR 1/1</v>
          </cell>
          <cell r="G317" t="str">
            <v>BC NATAL</v>
          </cell>
        </row>
        <row r="318">
          <cell r="D318" t="str">
            <v>REFRI</v>
          </cell>
          <cell r="E318" t="str">
            <v>REFRI AN</v>
          </cell>
          <cell r="F318" t="str">
            <v>REFRI AN 1/2</v>
          </cell>
          <cell r="G318" t="str">
            <v>GCA 1/2</v>
          </cell>
          <cell r="H318" t="str">
            <v>GUACA</v>
          </cell>
        </row>
        <row r="319">
          <cell r="D319" t="str">
            <v>REFRI</v>
          </cell>
          <cell r="E319" t="str">
            <v>REFRI AN</v>
          </cell>
          <cell r="F319" t="str">
            <v>REFRI AN LT 350</v>
          </cell>
          <cell r="G319" t="str">
            <v>TA LT</v>
          </cell>
        </row>
        <row r="320">
          <cell r="D320" t="str">
            <v>REFRI</v>
          </cell>
          <cell r="E320" t="str">
            <v>REFRI BR</v>
          </cell>
          <cell r="F320" t="str">
            <v>REFRI BR LT 350</v>
          </cell>
          <cell r="G320" t="str">
            <v>LB LT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PRP"/>
      <sheetName val="RIB"/>
      <sheetName val="RJ"/>
      <sheetName val="SAN"/>
      <sheetName val="SCA"/>
      <sheetName val="SJC"/>
      <sheetName val="SJR"/>
      <sheetName val="S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n M AS ABC 25+RJ1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anqueado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-05P"/>
      <sheetName val="TAB1_05P"/>
      <sheetName val="TAB1-01P"/>
      <sheetName val="Sources_Uses"/>
      <sheetName val="Date 18"/>
      <sheetName val="Consolidado"/>
      <sheetName val="MAIO"/>
      <sheetName val="FEV"/>
      <sheetName val="Dados"/>
      <sheetName val="&lt;Gerencial&gt;"/>
      <sheetName val="Premissas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Brief"/>
      <sheetName val="Resumo de Verba"/>
      <sheetName val="TV+Outros Debito+Plan"/>
      <sheetName val="FLOWCHART-02"/>
      <sheetName val="TRPs Calc"/>
      <sheetName val="Football 30&quot; - 15&quot;"/>
      <sheetName val="Mainline 30&quot; - 15&quot;"/>
      <sheetName val="MAIN POA 30&quot; - 15&quot;"/>
      <sheetName val="MAIN Axé 30&quot; - 15&quot;"/>
      <sheetName val="X-MAS 30&quot; - 15&quot;"/>
      <sheetName val="Red Seat Promo 30&quot; - 15&quot;"/>
      <sheetName val="Virtual Promo 30&quot; - 15&quot;"/>
      <sheetName val="Stickers Promo 30&quot; - 15&quot;"/>
      <sheetName val="X-Mas Promo 30&quot; - 15&quot;"/>
      <sheetName val="1% TRP"/>
      <sheetName val="PACOTE SBT-"/>
      <sheetName val="RESUMO RECOM SEM2 AVULSO"/>
      <sheetName val="RECOM SEM2 AVULSO"/>
      <sheetName val="SOMA PROGR AVULSO"/>
      <sheetName val="RATEIO NET PROGR AVULSO"/>
      <sheetName val="Resumo_de_Verba"/>
      <sheetName val="TV+Outros_Debito+Plan"/>
      <sheetName val="TRPs_Calc"/>
      <sheetName val="Football_30&quot;_-_15&quot;"/>
      <sheetName val="Mainline_30&quot;_-_15&quot;"/>
      <sheetName val="MAIN_POA_30&quot;_-_15&quot;"/>
      <sheetName val="MAIN_Axé_30&quot;_-_15&quot;"/>
      <sheetName val="X-MAS_30&quot;_-_15&quot;"/>
      <sheetName val="Red_Seat_Promo_30&quot;_-_15&quot;"/>
      <sheetName val="Virtual_Promo_30&quot;_-_15&quot;"/>
      <sheetName val="Stickers_Promo_30&quot;_-_15&quot;"/>
      <sheetName val="X-Mas_Promo_30&quot;_-_15&quot;"/>
      <sheetName val="1%_TRP"/>
      <sheetName val="PACOTE_SBT-"/>
      <sheetName val="RESUMO_RECOM_SEM2_AVULSO"/>
      <sheetName val="RECOM_SEM2_AVULSO"/>
      <sheetName val="SOMA_PROGR_AVULSO"/>
      <sheetName val="RATEIO_NET_PROGR_AVULSO"/>
      <sheetName val="Ficha Técnica"/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MOC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Meses"/>
      <sheetName val="FLOWCHART_02"/>
      <sheetName val="FLOWCHART-03"/>
      <sheetName val="Ficha_Técnica"/>
      <sheetName val="FCC2002-01-09-27aOPMB"/>
      <sheetName val="Lista de meios e veiculos"/>
      <sheetName val="Franqueado"/>
      <sheetName val="TRAP1997"/>
      <sheetName val="FCC2002-01-09-27aOPMB.xls"/>
      <sheetName val="Feriados"/>
      <sheetName val="INstr"/>
      <sheetName val="IVC"/>
      <sheetName val="Reprovadas"/>
      <sheetName val="anarev"/>
      <sheetName val="FECHO AUGUST"/>
      <sheetName val="PBP 2003"/>
      <sheetName val="BANCAS"/>
      <sheetName val="Tabelas"/>
      <sheetName val="menu"/>
      <sheetName val="set76"/>
      <sheetName val="Critérios"/>
      <sheetName val="Matriz"/>
      <sheetName val="dHora"/>
      <sheetName val="Integração - Earned Value"/>
      <sheetName val="RK RD"/>
      <sheetName val="plamarc"/>
      <sheetName val=""/>
      <sheetName val="PARAMETRES"/>
      <sheetName val="DatosTP"/>
      <sheetName val="perfil_fx_Hor"/>
      <sheetName val="BAUD"/>
      <sheetName val="Período"/>
      <sheetName val="Resumo"/>
      <sheetName val="Resumo op (2)"/>
      <sheetName val="Combinada Cenario 1"/>
      <sheetName val="Combinada Cenario 2"/>
      <sheetName val="TV ABERTA"/>
      <sheetName val="FACE INSTA"/>
      <sheetName val="CLEAR CHANNEL"/>
      <sheetName val="Teads"/>
      <sheetName val="res Atitudinais"/>
      <sheetName val="CONS MEIOS ABC1"/>
      <sheetName val="cons meios "/>
      <sheetName val="RES. HAB Internet"/>
      <sheetName val="JORNADA RESUMO"/>
      <sheetName val="JORNADA manha"/>
      <sheetName val="JORNADA tarde"/>
      <sheetName val="JORNADA NOITE"/>
      <sheetName val="Planilha14"/>
      <sheetName val="JORNADA BASE"/>
      <sheetName val="ELEMIDIA"/>
      <sheetName val="JCDecaux "/>
      <sheetName val="NET AS ABC1 18+ COM PAYTV"/>
      <sheetName val="PROPOSTA ÓTIMA"/>
      <sheetName val="FLIX "/>
      <sheetName val="Sinergy"/>
      <sheetName val="uol"/>
      <sheetName val="smart OOH"/>
      <sheetName val="HABITOS INTERNET BASE"/>
      <sheetName val="METRO"/>
      <sheetName val="Budget Coca-Cola"/>
      <sheetName val="Flow"/>
      <sheetName val="Share Price 2002"/>
      <sheetName val="BD REAL"/>
      <sheetName val="BD META"/>
      <sheetName val="MOTIVOS DA REVISÃO"/>
      <sheetName val="RESUMO DE INVESTIMENTO"/>
      <sheetName val="FLOW GERAL"/>
      <sheetName val="TV Aberta +Merchan Record"/>
      <sheetName val="TV Aberta "/>
      <sheetName val="Programação TV"/>
      <sheetName val="RÁDIO"/>
      <sheetName val="JORNAL"/>
      <sheetName val="OOH"/>
      <sheetName val="TV ABERTA FLIGHT 1"/>
      <sheetName val="TV ABERTA FLIGHT1"/>
      <sheetName val="PAY TV"/>
      <sheetName val="Revista"/>
      <sheetName val="DIGITAL"/>
      <sheetName val="Online"/>
      <sheetName val="OOH Mar"/>
      <sheetName val="Pesquisa Rádio"/>
      <sheetName val="VICTEL ($R)"/>
      <sheetName val="Resumo_de_Verba1"/>
      <sheetName val="TV+Outros_Debito+Plan1"/>
      <sheetName val="TRPs_Calc1"/>
      <sheetName val="Football_30&quot;_-_15&quot;1"/>
      <sheetName val="Mainline_30&quot;_-_15&quot;1"/>
      <sheetName val="MAIN_POA_30&quot;_-_15&quot;1"/>
      <sheetName val="MAIN_Axé_30&quot;_-_15&quot;1"/>
      <sheetName val="X-MAS_30&quot;_-_15&quot;1"/>
      <sheetName val="Red_Seat_Promo_30&quot;_-_15&quot;1"/>
      <sheetName val="Virtual_Promo_30&quot;_-_15&quot;1"/>
      <sheetName val="Stickers_Promo_30&quot;_-_15&quot;1"/>
      <sheetName val="X-Mas_Promo_30&quot;_-_15&quot;1"/>
      <sheetName val="1%_TRP1"/>
      <sheetName val="PACOTE_SBT-1"/>
      <sheetName val="RESUMO_RECOM_SEM2_AVULSO1"/>
      <sheetName val="RECOM_SEM2_AVULSO1"/>
      <sheetName val="SOMA_PROGR_AVULSO1"/>
      <sheetName val="RATEIO_NET_PROGR_AVULSO1"/>
      <sheetName val="Lista_de_meios_e_veiculos"/>
      <sheetName val="Ficha_Técnica1"/>
      <sheetName val="FECHO_AUGUST"/>
      <sheetName val="PBP_2003"/>
      <sheetName val="FCC2002-01-09-27aOPMB_xls"/>
      <sheetName val="Integração_-_Earned_Value"/>
      <sheetName val="Resumo_de_Verba2"/>
      <sheetName val="TV+Outros_Debito+Plan2"/>
      <sheetName val="TRPs_Calc2"/>
      <sheetName val="Football_30&quot;_-_15&quot;2"/>
      <sheetName val="Mainline_30&quot;_-_15&quot;2"/>
      <sheetName val="MAIN_POA_30&quot;_-_15&quot;2"/>
      <sheetName val="MAIN_Axé_30&quot;_-_15&quot;2"/>
      <sheetName val="X-MAS_30&quot;_-_15&quot;2"/>
      <sheetName val="Red_Seat_Promo_30&quot;_-_15&quot;2"/>
      <sheetName val="Virtual_Promo_30&quot;_-_15&quot;2"/>
      <sheetName val="Stickers_Promo_30&quot;_-_15&quot;2"/>
      <sheetName val="X-Mas_Promo_30&quot;_-_15&quot;2"/>
      <sheetName val="1%_TRP2"/>
      <sheetName val="PACOTE_SBT-2"/>
      <sheetName val="RESUMO_RECOM_SEM2_AVULSO2"/>
      <sheetName val="RECOM_SEM2_AVULSO2"/>
      <sheetName val="SOMA_PROGR_AVULSO2"/>
      <sheetName val="RATEIO_NET_PROGR_AVULSO2"/>
      <sheetName val="Lista_de_meios_e_veiculos1"/>
      <sheetName val="Ficha_Técnica2"/>
      <sheetName val="FECHO_AUGUST1"/>
      <sheetName val="PBP_20031"/>
      <sheetName val="FCC2002-01-09-27aOPMB_xls1"/>
      <sheetName val="Integração_-_Earned_Value1"/>
      <sheetName val="Resumo_de_Verba3"/>
      <sheetName val="TV+Outros_Debito+Plan3"/>
      <sheetName val="TRPs_Calc3"/>
      <sheetName val="Football_30&quot;_-_15&quot;3"/>
      <sheetName val="Mainline_30&quot;_-_15&quot;3"/>
      <sheetName val="MAIN_POA_30&quot;_-_15&quot;3"/>
      <sheetName val="MAIN_Axé_30&quot;_-_15&quot;3"/>
      <sheetName val="X-MAS_30&quot;_-_15&quot;3"/>
      <sheetName val="Red_Seat_Promo_30&quot;_-_15&quot;3"/>
      <sheetName val="Virtual_Promo_30&quot;_-_15&quot;3"/>
      <sheetName val="Stickers_Promo_30&quot;_-_15&quot;3"/>
      <sheetName val="X-Mas_Promo_30&quot;_-_15&quot;3"/>
      <sheetName val="1%_TRP3"/>
      <sheetName val="PACOTE_SBT-3"/>
      <sheetName val="RESUMO_RECOM_SEM2_AVULSO3"/>
      <sheetName val="RECOM_SEM2_AVULSO3"/>
      <sheetName val="SOMA_PROGR_AVULSO3"/>
      <sheetName val="RATEIO_NET_PROGR_AVULSO3"/>
      <sheetName val="Lista_de_meios_e_veiculos2"/>
      <sheetName val="Ficha_Técnica3"/>
      <sheetName val="FECHO_AUGUST2"/>
      <sheetName val="PBP_20032"/>
      <sheetName val="FCC2002-01-09-27aOPMB_xls2"/>
      <sheetName val="Integração_-_Earned_Value2"/>
      <sheetName val="Resumo_de_Verba4"/>
      <sheetName val="TV+Outros_Debito+Plan4"/>
      <sheetName val="TRPs_Calc4"/>
      <sheetName val="Football_30&quot;_-_15&quot;4"/>
      <sheetName val="Mainline_30&quot;_-_15&quot;4"/>
      <sheetName val="MAIN_POA_30&quot;_-_15&quot;4"/>
      <sheetName val="MAIN_Axé_30&quot;_-_15&quot;4"/>
      <sheetName val="X-MAS_30&quot;_-_15&quot;4"/>
      <sheetName val="Red_Seat_Promo_30&quot;_-_15&quot;4"/>
      <sheetName val="Virtual_Promo_30&quot;_-_15&quot;4"/>
      <sheetName val="Stickers_Promo_30&quot;_-_15&quot;4"/>
      <sheetName val="X-Mas_Promo_30&quot;_-_15&quot;4"/>
      <sheetName val="1%_TRP4"/>
      <sheetName val="PACOTE_SBT-4"/>
      <sheetName val="RESUMO_RECOM_SEM2_AVULSO4"/>
      <sheetName val="RECOM_SEM2_AVULSO4"/>
      <sheetName val="SOMA_PROGR_AVULSO4"/>
      <sheetName val="RATEIO_NET_PROGR_AVULSO4"/>
      <sheetName val="Lista_de_meios_e_veiculos3"/>
      <sheetName val="Ficha_Técnica4"/>
      <sheetName val="FECHO_AUGUST3"/>
      <sheetName val="PBP_20033"/>
      <sheetName val="FCC2002-01-09-27aOPMB_xls3"/>
      <sheetName val="Integração_-_Earned_Value3"/>
      <sheetName val="Resumo_de_Verba5"/>
      <sheetName val="TV+Outros_Debito+Plan5"/>
      <sheetName val="TRPs_Calc5"/>
      <sheetName val="Football_30&quot;_-_15&quot;5"/>
      <sheetName val="Mainline_30&quot;_-_15&quot;5"/>
      <sheetName val="MAIN_POA_30&quot;_-_15&quot;5"/>
      <sheetName val="MAIN_Axé_30&quot;_-_15&quot;5"/>
      <sheetName val="X-MAS_30&quot;_-_15&quot;5"/>
      <sheetName val="Red_Seat_Promo_30&quot;_-_15&quot;5"/>
      <sheetName val="Virtual_Promo_30&quot;_-_15&quot;5"/>
      <sheetName val="Stickers_Promo_30&quot;_-_15&quot;5"/>
      <sheetName val="X-Mas_Promo_30&quot;_-_15&quot;5"/>
      <sheetName val="1%_TRP5"/>
      <sheetName val="PACOTE_SBT-5"/>
      <sheetName val="RESUMO_RECOM_SEM2_AVULSO5"/>
      <sheetName val="RECOM_SEM2_AVULSO5"/>
      <sheetName val="SOMA_PROGR_AVULSO5"/>
      <sheetName val="RATEIO_NET_PROGR_AVULSO5"/>
      <sheetName val="Lista_de_meios_e_veiculos4"/>
      <sheetName val="Ficha_Técnica5"/>
      <sheetName val="FECHO_AUGUST4"/>
      <sheetName val="PBP_20034"/>
      <sheetName val="FCC2002-01-09-27aOPMB_xls4"/>
      <sheetName val="Integração_-_Earned_Value4"/>
      <sheetName val="Resumo_de_Verba6"/>
      <sheetName val="TV+Outros_Debito+Plan6"/>
      <sheetName val="TRPs_Calc6"/>
      <sheetName val="Football_30&quot;_-_15&quot;6"/>
      <sheetName val="Mainline_30&quot;_-_15&quot;6"/>
      <sheetName val="MAIN_POA_30&quot;_-_15&quot;6"/>
      <sheetName val="MAIN_Axé_30&quot;_-_15&quot;6"/>
      <sheetName val="X-MAS_30&quot;_-_15&quot;6"/>
      <sheetName val="Red_Seat_Promo_30&quot;_-_15&quot;6"/>
      <sheetName val="Virtual_Promo_30&quot;_-_15&quot;6"/>
      <sheetName val="Stickers_Promo_30&quot;_-_15&quot;6"/>
      <sheetName val="X-Mas_Promo_30&quot;_-_15&quot;6"/>
      <sheetName val="1%_TRP6"/>
      <sheetName val="PACOTE_SBT-6"/>
      <sheetName val="RESUMO_RECOM_SEM2_AVULSO6"/>
      <sheetName val="RECOM_SEM2_AVULSO6"/>
      <sheetName val="SOMA_PROGR_AVULSO6"/>
      <sheetName val="RATEIO_NET_PROGR_AVULSO6"/>
      <sheetName val="Lista_de_meios_e_veiculos5"/>
      <sheetName val="Ficha_Técnica6"/>
      <sheetName val="FECHO_AUGUST5"/>
      <sheetName val="PBP_20035"/>
      <sheetName val="FCC2002-01-09-27aOPMB_xls5"/>
      <sheetName val="Integração_-_Earned_Value5"/>
      <sheetName val="RK_RD"/>
      <sheetName val="Resumo_op_(2)"/>
      <sheetName val="Combinada_Cenario_1"/>
      <sheetName val="Combinada_Cenario_2"/>
      <sheetName val="TV_ABERTA"/>
      <sheetName val="FACE_INSTA"/>
      <sheetName val="CLEAR_CHANNEL"/>
      <sheetName val="res_Atitudinais"/>
      <sheetName val="CONS_MEIOS_ABC1"/>
      <sheetName val="cons_meios_"/>
      <sheetName val="RES__HAB_Internet"/>
      <sheetName val="JORNADA_RESUMO"/>
      <sheetName val="JORNADA_manha"/>
      <sheetName val="JORNADA_tarde"/>
      <sheetName val="JORNADA_NOITE"/>
      <sheetName val="JORNADA_BASE"/>
      <sheetName val="JCDecaux_"/>
      <sheetName val="NET_AS_ABC1_18+_COM_PAYTV"/>
      <sheetName val="PROPOSTA_ÓTIMA"/>
      <sheetName val="FLIX_"/>
      <sheetName val="smart_OOH"/>
      <sheetName val="HABITOS_INTERNET_BASE"/>
      <sheetName val="Budget_Coca-Cola"/>
      <sheetName val="Lista_de_meios_e_veiculos6"/>
      <sheetName val="Resumo_de_Verba8"/>
      <sheetName val="TV+Outros_Debito+Plan8"/>
      <sheetName val="TRPs_Calc8"/>
      <sheetName val="Football_30&quot;_-_15&quot;8"/>
      <sheetName val="Mainline_30&quot;_-_15&quot;8"/>
      <sheetName val="MAIN_POA_30&quot;_-_15&quot;8"/>
      <sheetName val="MAIN_Axé_30&quot;_-_15&quot;8"/>
      <sheetName val="X-MAS_30&quot;_-_15&quot;8"/>
      <sheetName val="Red_Seat_Promo_30&quot;_-_15&quot;8"/>
      <sheetName val="Virtual_Promo_30&quot;_-_15&quot;8"/>
      <sheetName val="Stickers_Promo_30&quot;_-_15&quot;8"/>
      <sheetName val="X-Mas_Promo_30&quot;_-_15&quot;8"/>
      <sheetName val="1%_TRP8"/>
      <sheetName val="PACOTE_SBT-8"/>
      <sheetName val="RESUMO_RECOM_SEM2_AVULSO8"/>
      <sheetName val="RECOM_SEM2_AVULSO8"/>
      <sheetName val="SOMA_PROGR_AVULSO8"/>
      <sheetName val="RATEIO_NET_PROGR_AVULSO8"/>
      <sheetName val="Lista_de_meios_e_veiculos7"/>
      <sheetName val="Ficha_Técnica8"/>
      <sheetName val="FECHO_AUGUST7"/>
      <sheetName val="PBP_20037"/>
      <sheetName val="FCC2002-01-09-27aOPMB_xls7"/>
      <sheetName val="Integração_-_Earned_Value7"/>
      <sheetName val="RK_RD2"/>
      <sheetName val="Resumo_op_(2)2"/>
      <sheetName val="Combinada_Cenario_12"/>
      <sheetName val="Combinada_Cenario_22"/>
      <sheetName val="TV_ABERTA2"/>
      <sheetName val="FACE_INSTA2"/>
      <sheetName val="CLEAR_CHANNEL2"/>
      <sheetName val="res_Atitudinais2"/>
      <sheetName val="CONS_MEIOS_ABC12"/>
      <sheetName val="cons_meios_2"/>
      <sheetName val="RES__HAB_Internet2"/>
      <sheetName val="JORNADA_RESUMO2"/>
      <sheetName val="JORNADA_manha2"/>
      <sheetName val="JORNADA_tarde2"/>
      <sheetName val="JORNADA_NOITE2"/>
      <sheetName val="JORNADA_BASE2"/>
      <sheetName val="JCDecaux_2"/>
      <sheetName val="NET_AS_ABC1_18+_COM_PAYTV2"/>
      <sheetName val="PROPOSTA_ÓTIMA2"/>
      <sheetName val="FLIX_2"/>
      <sheetName val="smart_OOH2"/>
      <sheetName val="HABITOS_INTERNET_BASE2"/>
      <sheetName val="Budget_Coca-Cola2"/>
      <sheetName val="Resumo_de_Verba7"/>
      <sheetName val="TV+Outros_Debito+Plan7"/>
      <sheetName val="TRPs_Calc7"/>
      <sheetName val="Football_30&quot;_-_15&quot;7"/>
      <sheetName val="Mainline_30&quot;_-_15&quot;7"/>
      <sheetName val="MAIN_POA_30&quot;_-_15&quot;7"/>
      <sheetName val="MAIN_Axé_30&quot;_-_15&quot;7"/>
      <sheetName val="X-MAS_30&quot;_-_15&quot;7"/>
      <sheetName val="Red_Seat_Promo_30&quot;_-_15&quot;7"/>
      <sheetName val="Virtual_Promo_30&quot;_-_15&quot;7"/>
      <sheetName val="Stickers_Promo_30&quot;_-_15&quot;7"/>
      <sheetName val="X-Mas_Promo_30&quot;_-_15&quot;7"/>
      <sheetName val="1%_TRP7"/>
      <sheetName val="PACOTE_SBT-7"/>
      <sheetName val="RESUMO_RECOM_SEM2_AVULSO7"/>
      <sheetName val="RECOM_SEM2_AVULSO7"/>
      <sheetName val="SOMA_PROGR_AVULSO7"/>
      <sheetName val="RATEIO_NET_PROGR_AVULSO7"/>
      <sheetName val="Ficha_Técnica7"/>
      <sheetName val="FECHO_AUGUST6"/>
      <sheetName val="PBP_20036"/>
      <sheetName val="FCC2002-01-09-27aOPMB_xls6"/>
      <sheetName val="Integração_-_Earned_Value6"/>
      <sheetName val="RK_RD1"/>
      <sheetName val="Resumo_op_(2)1"/>
      <sheetName val="Combinada_Cenario_11"/>
      <sheetName val="Combinada_Cenario_21"/>
      <sheetName val="TV_ABERTA1"/>
      <sheetName val="FACE_INSTA1"/>
      <sheetName val="CLEAR_CHANNEL1"/>
      <sheetName val="res_Atitudinais1"/>
      <sheetName val="CONS_MEIOS_ABC11"/>
      <sheetName val="cons_meios_1"/>
      <sheetName val="RES__HAB_Internet1"/>
      <sheetName val="JORNADA_RESUMO1"/>
      <sheetName val="JORNADA_manha1"/>
      <sheetName val="JORNADA_tarde1"/>
      <sheetName val="JORNADA_NOITE1"/>
      <sheetName val="JORNADA_BASE1"/>
      <sheetName val="JCDecaux_1"/>
      <sheetName val="NET_AS_ABC1_18+_COM_PAYTV1"/>
      <sheetName val="PROPOSTA_ÓTIMA1"/>
      <sheetName val="FLIX_1"/>
      <sheetName val="smart_OOH1"/>
      <sheetName val="HABITOS_INTERNET_BASE1"/>
      <sheetName val="Budget_Coca-Cola1"/>
      <sheetName val="Resumo_de_Verba9"/>
      <sheetName val="TV+Outros_Debito+Plan9"/>
      <sheetName val="TRPs_Calc9"/>
      <sheetName val="Football_30&quot;_-_15&quot;9"/>
      <sheetName val="Mainline_30&quot;_-_15&quot;9"/>
      <sheetName val="MAIN_POA_30&quot;_-_15&quot;9"/>
      <sheetName val="MAIN_Axé_30&quot;_-_15&quot;9"/>
      <sheetName val="X-MAS_30&quot;_-_15&quot;9"/>
      <sheetName val="Red_Seat_Promo_30&quot;_-_15&quot;9"/>
      <sheetName val="Virtual_Promo_30&quot;_-_15&quot;9"/>
      <sheetName val="Stickers_Promo_30&quot;_-_15&quot;9"/>
      <sheetName val="X-Mas_Promo_30&quot;_-_15&quot;9"/>
      <sheetName val="1%_TRP9"/>
      <sheetName val="PACOTE_SBT-9"/>
      <sheetName val="RESUMO_RECOM_SEM2_AVULSO9"/>
      <sheetName val="RECOM_SEM2_AVULSO9"/>
      <sheetName val="SOMA_PROGR_AVULSO9"/>
      <sheetName val="RATEIO_NET_PROGR_AVULSO9"/>
      <sheetName val="Lista_de_meios_e_veiculos8"/>
      <sheetName val="Ficha_Técnica9"/>
      <sheetName val="FECHO_AUGUST8"/>
      <sheetName val="PBP_20038"/>
      <sheetName val="FCC2002-01-09-27aOPMB_xls8"/>
      <sheetName val="Integração_-_Earned_Value8"/>
      <sheetName val="RK_RD3"/>
      <sheetName val="Resumo_op_(2)3"/>
      <sheetName val="Combinada_Cenario_13"/>
      <sheetName val="Combinada_Cenario_23"/>
      <sheetName val="TV_ABERTA3"/>
      <sheetName val="FACE_INSTA3"/>
      <sheetName val="CLEAR_CHANNEL3"/>
      <sheetName val="res_Atitudinais3"/>
      <sheetName val="CONS_MEIOS_ABC13"/>
      <sheetName val="cons_meios_3"/>
      <sheetName val="RES__HAB_Internet3"/>
      <sheetName val="JORNADA_RESUMO3"/>
      <sheetName val="JORNADA_manha3"/>
      <sheetName val="JORNADA_tarde3"/>
      <sheetName val="JORNADA_NOITE3"/>
      <sheetName val="JORNADA_BASE3"/>
      <sheetName val="JCDecaux_3"/>
      <sheetName val="NET_AS_ABC1_18+_COM_PAYTV3"/>
      <sheetName val="PROPOSTA_ÓTIMA3"/>
      <sheetName val="FLIX_3"/>
      <sheetName val="smart_OOH3"/>
      <sheetName val="HABITOS_INTERNET_BASE3"/>
      <sheetName val="Budget_Coca-Cola3"/>
      <sheetName val="Resumo_de_Verba10"/>
      <sheetName val="TV+Outros_Debito+Plan10"/>
      <sheetName val="TRPs_Calc10"/>
      <sheetName val="Football_30&quot;_-_15&quot;10"/>
      <sheetName val="Mainline_30&quot;_-_15&quot;10"/>
      <sheetName val="MAIN_POA_30&quot;_-_15&quot;10"/>
      <sheetName val="MAIN_Axé_30&quot;_-_15&quot;10"/>
      <sheetName val="X-MAS_30&quot;_-_15&quot;10"/>
      <sheetName val="Red_Seat_Promo_30&quot;_-_15&quot;10"/>
      <sheetName val="Virtual_Promo_30&quot;_-_15&quot;10"/>
      <sheetName val="Stickers_Promo_30&quot;_-_15&quot;10"/>
      <sheetName val="X-Mas_Promo_30&quot;_-_15&quot;10"/>
      <sheetName val="1%_TRP10"/>
      <sheetName val="PACOTE_SBT-10"/>
      <sheetName val="RESUMO_RECOM_SEM2_AVULSO10"/>
      <sheetName val="RECOM_SEM2_AVULSO10"/>
      <sheetName val="SOMA_PROGR_AVULSO10"/>
      <sheetName val="RATEIO_NET_PROGR_AVULSO10"/>
      <sheetName val="Lista_de_meios_e_veiculos9"/>
      <sheetName val="Ficha_Técnica10"/>
      <sheetName val="FECHO_AUGUST9"/>
      <sheetName val="PBP_20039"/>
      <sheetName val="FCC2002-01-09-27aOPMB_xls9"/>
      <sheetName val="Integração_-_Earned_Value9"/>
      <sheetName val="RK_RD4"/>
      <sheetName val="Resumo_op_(2)4"/>
      <sheetName val="Combinada_Cenario_14"/>
      <sheetName val="Combinada_Cenario_24"/>
      <sheetName val="TV_ABERTA4"/>
      <sheetName val="FACE_INSTA4"/>
      <sheetName val="CLEAR_CHANNEL4"/>
      <sheetName val="res_Atitudinais4"/>
      <sheetName val="CONS_MEIOS_ABC14"/>
      <sheetName val="cons_meios_4"/>
      <sheetName val="RES__HAB_Internet4"/>
      <sheetName val="JORNADA_RESUMO4"/>
      <sheetName val="JORNADA_manha4"/>
      <sheetName val="JORNADA_tarde4"/>
      <sheetName val="JORNADA_NOITE4"/>
      <sheetName val="JORNADA_BASE4"/>
      <sheetName val="JCDecaux_4"/>
      <sheetName val="NET_AS_ABC1_18+_COM_PAYTV4"/>
      <sheetName val="PROPOSTA_ÓTIMA4"/>
      <sheetName val="FLIX_4"/>
      <sheetName val="smart_OOH4"/>
      <sheetName val="HABITOS_INTERNET_BASE4"/>
      <sheetName val="Budget_Coca-Cola4"/>
      <sheetName val="Resumo_de_Verba11"/>
      <sheetName val="TV+Outros_Debito+Plan11"/>
      <sheetName val="TRPs_Calc11"/>
      <sheetName val="Football_30&quot;_-_15&quot;11"/>
      <sheetName val="Mainline_30&quot;_-_15&quot;11"/>
      <sheetName val="MAIN_POA_30&quot;_-_15&quot;11"/>
      <sheetName val="MAIN_Axé_30&quot;_-_15&quot;11"/>
      <sheetName val="X-MAS_30&quot;_-_15&quot;11"/>
      <sheetName val="Red_Seat_Promo_30&quot;_-_15&quot;11"/>
      <sheetName val="Virtual_Promo_30&quot;_-_15&quot;11"/>
      <sheetName val="Stickers_Promo_30&quot;_-_15&quot;11"/>
      <sheetName val="X-Mas_Promo_30&quot;_-_15&quot;11"/>
      <sheetName val="1%_TRP11"/>
      <sheetName val="PACOTE_SBT-11"/>
      <sheetName val="RESUMO_RECOM_SEM2_AVULSO11"/>
      <sheetName val="RECOM_SEM2_AVULSO11"/>
      <sheetName val="SOMA_PROGR_AVULSO11"/>
      <sheetName val="RATEIO_NET_PROGR_AVULSO11"/>
      <sheetName val="Lista_de_meios_e_veiculos10"/>
      <sheetName val="Ficha_Técnica11"/>
      <sheetName val="FECHO_AUGUST10"/>
      <sheetName val="PBP_200310"/>
      <sheetName val="FCC2002-01-09-27aOPMB_xls10"/>
      <sheetName val="Integração_-_Earned_Value10"/>
      <sheetName val="RK_RD5"/>
      <sheetName val="Resumo_op_(2)5"/>
      <sheetName val="Combinada_Cenario_15"/>
      <sheetName val="Combinada_Cenario_25"/>
      <sheetName val="TV_ABERTA5"/>
      <sheetName val="FACE_INSTA5"/>
      <sheetName val="CLEAR_CHANNEL5"/>
      <sheetName val="res_Atitudinais5"/>
      <sheetName val="CONS_MEIOS_ABC15"/>
      <sheetName val="cons_meios_5"/>
      <sheetName val="RES__HAB_Internet5"/>
      <sheetName val="JORNADA_RESUMO5"/>
      <sheetName val="JORNADA_manha5"/>
      <sheetName val="JORNADA_tarde5"/>
      <sheetName val="JORNADA_NOITE5"/>
      <sheetName val="JORNADA_BASE5"/>
      <sheetName val="JCDecaux_5"/>
      <sheetName val="NET_AS_ABC1_18+_COM_PAYTV5"/>
      <sheetName val="PROPOSTA_ÓTIMA5"/>
      <sheetName val="FLIX_5"/>
      <sheetName val="smart_OOH5"/>
      <sheetName val="HABITOS_INTERNET_BASE5"/>
      <sheetName val="Budget_Coca-Cola5"/>
      <sheetName val="Resumo_de_Verba12"/>
      <sheetName val="TV+Outros_Debito+Plan12"/>
      <sheetName val="TRPs_Calc12"/>
      <sheetName val="Football_30&quot;_-_15&quot;12"/>
      <sheetName val="Mainline_30&quot;_-_15&quot;12"/>
      <sheetName val="MAIN_POA_30&quot;_-_15&quot;12"/>
      <sheetName val="MAIN_Axé_30&quot;_-_15&quot;12"/>
      <sheetName val="X-MAS_30&quot;_-_15&quot;12"/>
      <sheetName val="Red_Seat_Promo_30&quot;_-_15&quot;12"/>
      <sheetName val="Virtual_Promo_30&quot;_-_15&quot;12"/>
      <sheetName val="Stickers_Promo_30&quot;_-_15&quot;12"/>
      <sheetName val="X-Mas_Promo_30&quot;_-_15&quot;12"/>
      <sheetName val="1%_TRP12"/>
      <sheetName val="PACOTE_SBT-12"/>
      <sheetName val="RESUMO_RECOM_SEM2_AVULSO12"/>
      <sheetName val="RECOM_SEM2_AVULSO12"/>
      <sheetName val="SOMA_PROGR_AVULSO12"/>
      <sheetName val="RATEIO_NET_PROGR_AVULSO12"/>
      <sheetName val="Lista_de_meios_e_veiculos11"/>
      <sheetName val="Ficha_Técnica12"/>
      <sheetName val="FECHO_AUGUST11"/>
      <sheetName val="PBP_200311"/>
      <sheetName val="FCC2002-01-09-27aOPMB_xls11"/>
      <sheetName val="Integração_-_Earned_Value11"/>
      <sheetName val="RK_RD6"/>
      <sheetName val="Resumo_op_(2)6"/>
      <sheetName val="Combinada_Cenario_16"/>
      <sheetName val="Combinada_Cenario_26"/>
      <sheetName val="TV_ABERTA6"/>
      <sheetName val="FACE_INSTA6"/>
      <sheetName val="CLEAR_CHANNEL6"/>
      <sheetName val="res_Atitudinais6"/>
      <sheetName val="CONS_MEIOS_ABC16"/>
      <sheetName val="cons_meios_6"/>
      <sheetName val="RES__HAB_Internet6"/>
      <sheetName val="JORNADA_RESUMO6"/>
      <sheetName val="JORNADA_manha6"/>
      <sheetName val="JORNADA_tarde6"/>
      <sheetName val="JORNADA_NOITE6"/>
      <sheetName val="JORNADA_BASE6"/>
      <sheetName val="JCDecaux_6"/>
      <sheetName val="NET_AS_ABC1_18+_COM_PAYTV6"/>
      <sheetName val="PROPOSTA_ÓTIMA6"/>
      <sheetName val="FLIX_6"/>
      <sheetName val="smart_OOH6"/>
      <sheetName val="HABITOS_INTERNET_BASE6"/>
      <sheetName val="Budget_Coca-Cola6"/>
      <sheetName val="Resumo_de_Verba13"/>
      <sheetName val="TV+Outros_Debito+Plan13"/>
      <sheetName val="TRPs_Calc13"/>
      <sheetName val="Football_30&quot;_-_15&quot;13"/>
      <sheetName val="Mainline_30&quot;_-_15&quot;13"/>
      <sheetName val="MAIN_POA_30&quot;_-_15&quot;13"/>
      <sheetName val="MAIN_Axé_30&quot;_-_15&quot;13"/>
      <sheetName val="X-MAS_30&quot;_-_15&quot;13"/>
      <sheetName val="Red_Seat_Promo_30&quot;_-_15&quot;13"/>
      <sheetName val="Virtual_Promo_30&quot;_-_15&quot;13"/>
      <sheetName val="Stickers_Promo_30&quot;_-_15&quot;13"/>
      <sheetName val="X-Mas_Promo_30&quot;_-_15&quot;13"/>
      <sheetName val="1%_TRP13"/>
      <sheetName val="PACOTE_SBT-13"/>
      <sheetName val="RESUMO_RECOM_SEM2_AVULSO13"/>
      <sheetName val="RECOM_SEM2_AVULSO13"/>
      <sheetName val="SOMA_PROGR_AVULSO13"/>
      <sheetName val="RATEIO_NET_PROGR_AVULSO13"/>
      <sheetName val="Lista_de_meios_e_veiculos12"/>
      <sheetName val="Ficha_Técnica13"/>
      <sheetName val="FECHO_AUGUST12"/>
      <sheetName val="PBP_200312"/>
      <sheetName val="FCC2002-01-09-27aOPMB_xls12"/>
      <sheetName val="Integração_-_Earned_Value12"/>
      <sheetName val="RK_RD7"/>
      <sheetName val="Resumo_op_(2)7"/>
      <sheetName val="Combinada_Cenario_17"/>
      <sheetName val="Combinada_Cenario_27"/>
      <sheetName val="TV_ABERTA7"/>
      <sheetName val="FACE_INSTA7"/>
      <sheetName val="CLEAR_CHANNEL7"/>
      <sheetName val="res_Atitudinais7"/>
      <sheetName val="CONS_MEIOS_ABC17"/>
      <sheetName val="cons_meios_7"/>
      <sheetName val="RES__HAB_Internet7"/>
      <sheetName val="JORNADA_RESUMO7"/>
      <sheetName val="JORNADA_manha7"/>
      <sheetName val="JORNADA_tarde7"/>
      <sheetName val="JORNADA_NOITE7"/>
      <sheetName val="JORNADA_BASE7"/>
      <sheetName val="JCDecaux_7"/>
      <sheetName val="NET_AS_ABC1_18+_COM_PAYTV7"/>
      <sheetName val="PROPOSTA_ÓTIMA7"/>
      <sheetName val="FLIX_7"/>
      <sheetName val="smart_OOH7"/>
      <sheetName val="HABITOS_INTERNET_BASE7"/>
      <sheetName val="Budget_Coca-Cola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 refreshError="1"/>
      <sheetData sheetId="63" refreshError="1"/>
      <sheetData sheetId="64" refreshError="1"/>
      <sheetData sheetId="65" refreshError="1"/>
      <sheetData sheetId="66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 refreshError="1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 refreshError="1"/>
      <sheetData sheetId="121"/>
      <sheetData sheetId="122" refreshError="1"/>
      <sheetData sheetId="123" refreshError="1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 refreshError="1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 refreshError="1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king por Filial - Mês"/>
      <sheetName val="Ranking Geral - Mês"/>
    </sheetNames>
    <sheetDataSet>
      <sheetData sheetId="0" refreshError="1"/>
      <sheetData sheetId="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Base_Mes_Anterior"/>
      <sheetName val="Cadastro_Geral"/>
      <sheetName val="Cadastro_Aux"/>
      <sheetName val="Mapa"/>
      <sheetName val="Estrutura"/>
      <sheetName val="Resumo(DR)"/>
      <sheetName val="Resumo(GRO)"/>
      <sheetName val="Cobertura Cerveja"/>
      <sheetName val="Cobertura Refrigenanc"/>
      <sheetName val="Volume Cerveja"/>
      <sheetName val="Controle"/>
      <sheetName val="Bonificação"/>
      <sheetName val="Mercado"/>
      <sheetName val="Distribuição1"/>
      <sheetName val="Distribuição2"/>
      <sheetName val="FLOWCHART-02"/>
      <sheetName val="Ranking por Filial - Mês"/>
      <sheetName val="Ranking Geral - Mês"/>
      <sheetName val="Cobertura_Cerveja1"/>
      <sheetName val="Cobertura_Refrigenanc1"/>
      <sheetName val="Volume_Cerveja1"/>
      <sheetName val="Ranking_por_Filial_-_Mês1"/>
      <sheetName val="Ranking_Geral_-_Mês1"/>
      <sheetName val="Cobertura_Cerveja"/>
      <sheetName val="Cobertura_Refrigenanc"/>
      <sheetName val="Volume_Cerveja"/>
      <sheetName val="Ranking_por_Filial_-_Mês"/>
      <sheetName val="Ranking_Geral_-_Mês"/>
      <sheetName val="critérios"/>
      <sheetName val="Cobertura_Cerveja2"/>
      <sheetName val="Cobertura_Refrigenanc2"/>
      <sheetName val="Volume_Cerveja2"/>
      <sheetName val="Ranking_por_Filial_-_Mês2"/>
      <sheetName val="Ranking_Geral_-_Mês2"/>
      <sheetName val="Cobertura_Cerveja3"/>
      <sheetName val="Cobertura_Refrigenanc3"/>
      <sheetName val="Volume_Cerveja3"/>
      <sheetName val="Ranking_por_Filial_-_Mês3"/>
      <sheetName val="Ranking_Geral_-_Mês3"/>
      <sheetName val="Painel de Vendas 1.04a"/>
      <sheetName val="CADASTRO"/>
      <sheetName val="Como Estamos"/>
      <sheetName val="Como_Estamos"/>
      <sheetName val=""/>
      <sheetName val="Painel de Vendas 1.04a.xls"/>
      <sheetName val="[Painel de Vendas 1.04a.xls]__3"/>
      <sheetName val="[Painel de Vendas 1.04a.xls]__2"/>
      <sheetName val="[Painel de Vendas 1.04a.xls]__5"/>
      <sheetName val="[Painel de Vendas 1.04a.xls]__4"/>
      <sheetName val="[Painel de Vendas 1.04a.xls]__6"/>
      <sheetName val="[Painel de Vendas 1.04a.xls]__7"/>
      <sheetName val="[Painel de Vendas 1.04a.xls]__8"/>
      <sheetName val="[Painel de Vendas 1.04a.xls]__9"/>
      <sheetName val="[Painel de Vendas 1.04a.xls]_10"/>
      <sheetName val="[Painel de Vendas 1.04a.xls]_11"/>
      <sheetName val="[Painel de Vendas 1.04a.xls]_15"/>
      <sheetName val="[Painel de Vendas 1.04a.xls]_12"/>
      <sheetName val="[Painel de Vendas 1.04a.xls]_13"/>
      <sheetName val="[Painel de Vendas 1.04a.xls]_14"/>
      <sheetName val="[Painel de Vendas 1.04a.xls]_16"/>
      <sheetName val="[Painel de Vendas 1.04a.xls]_17"/>
      <sheetName val="[Painel de Vendas 1.04a.xls]_18"/>
      <sheetName val="[Painel de Vendas 1.04a.xls]_19"/>
      <sheetName val="[Painel de Vendas 1.04a.xls]_20"/>
      <sheetName val="[Painel de Vendas 1.04a.xls]_23"/>
      <sheetName val="[Painel de Vendas 1.04a.xls]_21"/>
      <sheetName val="[Painel de Vendas 1.04a.xls]_22"/>
      <sheetName val="[Painel de Vendas 1.04a.xls]_24"/>
      <sheetName val="[Painel de Vendas 1.04a.xls]_25"/>
      <sheetName val="[Painel de Vendas 1.04a.xls]_26"/>
      <sheetName val="[Painel de Vendas 1.04a.xls]_27"/>
      <sheetName val="[Painel de Vendas 1.04a.xls]_28"/>
      <sheetName val="[Painel de Vendas 1.04a.xls]_29"/>
      <sheetName val="[Painel de Vendas 1.04a.xls]_30"/>
      <sheetName val="[Painel de Vendas 1.04a.xls]_31"/>
      <sheetName val="[Painel de Vendas 1.04a.xls]_35"/>
      <sheetName val="[Painel de Vendas 1.04a.xls]_32"/>
      <sheetName val="[Painel de Vendas 1.04a.xls]_33"/>
      <sheetName val="[Painel de Vendas 1.04a.xls]_34"/>
      <sheetName val="[Painel de Vendas 1.04a.xls]_36"/>
      <sheetName val="[Painel de Vendas 1.04a.xls]_39"/>
      <sheetName val="[Painel de Vendas 1.04a.xls]_37"/>
      <sheetName val="[Painel de Vendas 1.04a.xls]_38"/>
      <sheetName val="[Painel de Vendas 1.04a.xls]_40"/>
      <sheetName val="[Painel de Vendas 1.04a.xls]_44"/>
      <sheetName val="[Painel de Vendas 1.04a.xls]_41"/>
      <sheetName val="[Painel de Vendas 1.04a.xls]_42"/>
      <sheetName val="[Painel de Vendas 1.04a.xls]_43"/>
      <sheetName val="[Painel de Vendas 1.04a.xls]_45"/>
      <sheetName val="[Painel de Vendas 1.04a.xls]_50"/>
      <sheetName val="[Painel de Vendas 1.04a.xls]_46"/>
      <sheetName val="[Painel de Vendas 1.04a.xls]_47"/>
      <sheetName val="[Painel de Vendas 1.04a.xls]_48"/>
      <sheetName val="[Painel de Vendas 1.04a.xls]_49"/>
      <sheetName val="[Painel de Vendas 1.04a.xls]_60"/>
      <sheetName val="[Painel de Vendas 1.04a.xls]_51"/>
      <sheetName val="[Painel de Vendas 1.04a.xls]_52"/>
      <sheetName val="[Painel de Vendas 1.04a.xls]_53"/>
      <sheetName val="[Painel de Vendas 1.04a.xls]_54"/>
      <sheetName val="[Painel de Vendas 1.04a.xls]_55"/>
      <sheetName val="[Painel de Vendas 1.04a.xls]_56"/>
      <sheetName val="[Painel de Vendas 1.04a.xls]_57"/>
      <sheetName val="[Painel de Vendas 1.04a.xls]_58"/>
      <sheetName val="[Painel de Vendas 1.04a.xls]_59"/>
      <sheetName val="[Painel de Vendas 1.04a.xls]_62"/>
      <sheetName val="[Painel de Vendas 1.04a.xls]_61"/>
      <sheetName val="[Painel de Vendas 1.04a.xls]_66"/>
      <sheetName val="[Painel de Vendas 1.04a.xls]_63"/>
      <sheetName val="[Painel de Vendas 1.04a.xls]_64"/>
      <sheetName val="[Painel de Vendas 1.04a.xls]_65"/>
      <sheetName val="[Painel de Vendas 1.04a.xls]_67"/>
      <sheetName val="[Painel de Vendas 1.04a.xls]_74"/>
      <sheetName val="[Painel de Vendas 1.04a.xls]_69"/>
      <sheetName val="[Painel de Vendas 1.04a.xls]_68"/>
      <sheetName val="[Painel de Vendas 1.04a.xls]_70"/>
      <sheetName val="[Painel de Vendas 1.04a.xls]_71"/>
      <sheetName val="[Painel de Vendas 1.04a.xls]_72"/>
      <sheetName val="[Painel de Vendas 1.04a.xls]_73"/>
      <sheetName val="[Painel de Vendas 1.04a.xls]_75"/>
      <sheetName val="[Painel de Vendas 1.04a.xls]_76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B1" t="str">
            <v>Painel de Vendas</v>
          </cell>
        </row>
        <row r="4">
          <cell r="D4" t="str">
            <v>Janeiro</v>
          </cell>
        </row>
        <row r="5">
          <cell r="D5">
            <v>2003</v>
          </cell>
        </row>
        <row r="8">
          <cell r="H8" t="str">
            <v>08/08/2003 às 16:36h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s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do"/>
      <sheetName val="Tabelas"/>
    </sheetNames>
    <sheetDataSet>
      <sheetData sheetId="0" refreshError="1"/>
      <sheetData sheetId="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"/>
      <sheetName val="SP"/>
      <sheetName val="BEL"/>
      <sheetName val="BH"/>
      <sheetName val="VIT"/>
      <sheetName val="CAM"/>
      <sheetName val="GOI"/>
      <sheetName val="CWB"/>
      <sheetName val="DF"/>
      <sheetName val="MAN"/>
      <sheetName val="POA"/>
      <sheetName val="REC"/>
      <sheetName val="RJ"/>
      <sheetName val="SAL"/>
      <sheetName val="FOR"/>
      <sheetName val="BD PREÇOS"/>
      <sheetName val="BD AUDIÊNCIA"/>
      <sheetName val="REFERÊNCIAS"/>
    </sheetNames>
    <sheetDataSet>
      <sheetData sheetId="0"/>
      <sheetData sheetId="1">
        <row r="8">
          <cell r="B8" t="str">
            <v>Selecione o Target:</v>
          </cell>
        </row>
        <row r="9">
          <cell r="B9" t="str">
            <v>DOMICILIAR</v>
          </cell>
        </row>
        <row r="13">
          <cell r="B13" t="str">
            <v>/ AUDITÓRIO ///////////////////////////////////////</v>
          </cell>
        </row>
        <row r="15">
          <cell r="B15" t="str">
            <v>PROGRAMAS</v>
          </cell>
        </row>
        <row r="18">
          <cell r="B18" t="str">
            <v>HORA DO FARO</v>
          </cell>
        </row>
        <row r="19">
          <cell r="B19" t="str">
            <v>CALDEIRÃO</v>
          </cell>
        </row>
        <row r="20">
          <cell r="B20" t="str">
            <v>DOMINGÃO</v>
          </cell>
        </row>
        <row r="21">
          <cell r="B21" t="str">
            <v>PROGRAMA RAUL GIL</v>
          </cell>
        </row>
        <row r="22">
          <cell r="B22" t="str">
            <v>DOMINGO LEGAL</v>
          </cell>
        </row>
        <row r="23">
          <cell r="B23" t="str">
            <v>ELIANA</v>
          </cell>
        </row>
        <row r="24">
          <cell r="B24" t="str">
            <v>PROGRAMA SILVIO SANTOS</v>
          </cell>
        </row>
        <row r="25">
          <cell r="B25" t="str">
            <v>FAUSTÃO NA BAND</v>
          </cell>
        </row>
        <row r="28">
          <cell r="B28" t="str">
            <v>/ ESPORTE /////////////////////////////////////////</v>
          </cell>
        </row>
        <row r="30">
          <cell r="B30" t="str">
            <v>PROGRAMAS</v>
          </cell>
        </row>
        <row r="34">
          <cell r="B34" t="str">
            <v>FUTEBOL DOMINGO</v>
          </cell>
        </row>
        <row r="35">
          <cell r="B35" t="str">
            <v>FUTEBOL NOT</v>
          </cell>
        </row>
        <row r="36">
          <cell r="B36" t="str">
            <v>DOMINGÃO</v>
          </cell>
        </row>
        <row r="37">
          <cell r="B37" t="str">
            <v>DOMINGO LEGAL</v>
          </cell>
        </row>
        <row r="39">
          <cell r="B39" t="str">
            <v>ESPORTE RECORD</v>
          </cell>
        </row>
        <row r="40">
          <cell r="B40" t="str">
            <v>ESPORTE ESPETACULAR</v>
          </cell>
        </row>
        <row r="41">
          <cell r="B41" t="str">
            <v>GLOBO ESPORTE</v>
          </cell>
        </row>
        <row r="42">
          <cell r="B42" t="str">
            <v>SBT SPORTS</v>
          </cell>
        </row>
        <row r="43">
          <cell r="B43" t="str">
            <v>JOGO ABERTO</v>
          </cell>
        </row>
        <row r="44">
          <cell r="B44" t="str">
            <v>BAND ESPORTE CLUBE</v>
          </cell>
        </row>
        <row r="47">
          <cell r="B47" t="str">
            <v>/ FILME /////////////////////////////////////////</v>
          </cell>
        </row>
        <row r="49">
          <cell r="B49" t="str">
            <v>PROGRAMAS</v>
          </cell>
        </row>
        <row r="52">
          <cell r="B52" t="str">
            <v>CINE RECORD ESPECIAL</v>
          </cell>
        </row>
        <row r="53">
          <cell r="B53" t="str">
            <v>BIG BROTHER BRASIL</v>
          </cell>
        </row>
        <row r="54">
          <cell r="B54" t="str">
            <v>CINEMA DO LIDER</v>
          </cell>
        </row>
        <row r="55">
          <cell r="B55" t="str">
            <v>DOMINGO LEGAL</v>
          </cell>
        </row>
        <row r="57">
          <cell r="B57" t="str">
            <v>SUPER TELA</v>
          </cell>
        </row>
        <row r="58">
          <cell r="B58" t="str">
            <v>TELA QUENTE</v>
          </cell>
        </row>
        <row r="59">
          <cell r="B59" t="str">
            <v>DOMINGO MAIOR</v>
          </cell>
        </row>
        <row r="60">
          <cell r="B60" t="str">
            <v>PROGRAMA DO RATINHO</v>
          </cell>
        </row>
        <row r="61">
          <cell r="B61" t="str">
            <v>TELA DE SUCESSOS</v>
          </cell>
        </row>
        <row r="63">
          <cell r="B63" t="str">
            <v>CINE AVENTURA</v>
          </cell>
        </row>
        <row r="64">
          <cell r="B64" t="str">
            <v>SESSÃO DA TARDE</v>
          </cell>
        </row>
        <row r="65">
          <cell r="B65" t="str">
            <v>TEMPERATURA MÁXIMA</v>
          </cell>
        </row>
        <row r="66">
          <cell r="B66" t="str">
            <v>PROGRAMA RAUL GIL</v>
          </cell>
        </row>
        <row r="68">
          <cell r="B68" t="str">
            <v>TELA MÁXIMA</v>
          </cell>
        </row>
        <row r="69">
          <cell r="B69" t="str">
            <v>SUPERCINE</v>
          </cell>
        </row>
        <row r="70">
          <cell r="B70" t="str">
            <v>TELA QUENTE</v>
          </cell>
        </row>
        <row r="71">
          <cell r="B71" t="str">
            <v>TELA DE SUCESSOS</v>
          </cell>
        </row>
        <row r="73">
          <cell r="B73" t="str">
            <v>CINE MAIOR</v>
          </cell>
        </row>
        <row r="74">
          <cell r="B74" t="str">
            <v>TEMPERATURA MÁXIMA</v>
          </cell>
        </row>
        <row r="75">
          <cell r="B75" t="str">
            <v>DOMINGO LEGAL</v>
          </cell>
        </row>
        <row r="76">
          <cell r="B76" t="str">
            <v>DOMINGO NO CINEMA</v>
          </cell>
        </row>
        <row r="79">
          <cell r="B79" t="str">
            <v>/ INFANTIL /////////////////////////////////////////</v>
          </cell>
        </row>
        <row r="81">
          <cell r="B81" t="str">
            <v>PROGRAMAS</v>
          </cell>
        </row>
        <row r="84">
          <cell r="B84" t="str">
            <v>RECORD KIDS</v>
          </cell>
        </row>
        <row r="85">
          <cell r="B85" t="str">
            <v>SÁBADO ANIMADO</v>
          </cell>
        </row>
        <row r="86">
          <cell r="B86" t="str">
            <v>BAND KIDS</v>
          </cell>
        </row>
        <row r="87">
          <cell r="B87" t="str">
            <v>/ JORNALISMO ///////////////////////////////////////</v>
          </cell>
        </row>
        <row r="89">
          <cell r="B89" t="str">
            <v>PROGRAMAS</v>
          </cell>
        </row>
        <row r="92">
          <cell r="B92" t="str">
            <v>FALA BRASIL</v>
          </cell>
        </row>
        <row r="93">
          <cell r="B93" t="str">
            <v>BOM DIA PRAÇA</v>
          </cell>
        </row>
        <row r="94">
          <cell r="B94" t="str">
            <v>BOM DIA BRASIL</v>
          </cell>
        </row>
        <row r="95">
          <cell r="B95" t="str">
            <v>PRIMEIRO IMPACTO</v>
          </cell>
        </row>
        <row r="96">
          <cell r="B96" t="str">
            <v>BORA BRASIL</v>
          </cell>
        </row>
        <row r="98">
          <cell r="B98" t="str">
            <v>CIDADE ALERTA</v>
          </cell>
        </row>
        <row r="99">
          <cell r="B99" t="str">
            <v>PRAÇA TV 2ª EDIÇÃO SS</v>
          </cell>
        </row>
        <row r="100">
          <cell r="B100" t="str">
            <v>SBT BRASIL</v>
          </cell>
        </row>
        <row r="101">
          <cell r="B101" t="str">
            <v>BRASIL URGENTE</v>
          </cell>
        </row>
        <row r="102">
          <cell r="B102" t="str">
            <v>BRASIL URGENTE 2</v>
          </cell>
        </row>
        <row r="104">
          <cell r="B104" t="str">
            <v>JORNAL DA RECORD</v>
          </cell>
        </row>
        <row r="105">
          <cell r="B105" t="str">
            <v>JORNAL NACIONAL SS</v>
          </cell>
        </row>
        <row r="106">
          <cell r="B106" t="str">
            <v>SBT BRASIL</v>
          </cell>
        </row>
        <row r="107">
          <cell r="B107" t="str">
            <v>JORNAL DA BAND</v>
          </cell>
        </row>
        <row r="109">
          <cell r="B109" t="str">
            <v>FALA BRASIL ED SB</v>
          </cell>
        </row>
        <row r="110">
          <cell r="B110" t="str">
            <v>BOM DIA BRASIL</v>
          </cell>
        </row>
        <row r="112">
          <cell r="B112" t="str">
            <v>CIDADE ALERTA ED SB</v>
          </cell>
        </row>
        <row r="113">
          <cell r="B113" t="str">
            <v>PRAÇA TV 2ª EDIÇÃO SB</v>
          </cell>
        </row>
        <row r="114">
          <cell r="B114" t="str">
            <v>BRASIL URGENTE SB</v>
          </cell>
        </row>
        <row r="116">
          <cell r="B116" t="str">
            <v>JORNAL DA RECORD ED SB</v>
          </cell>
        </row>
        <row r="117">
          <cell r="B117" t="str">
            <v>JORNAL NACIONAL SB</v>
          </cell>
        </row>
        <row r="118">
          <cell r="B118" t="str">
            <v>SBT BRASIL</v>
          </cell>
        </row>
        <row r="119">
          <cell r="B119" t="str">
            <v>JORNAL DA BAND</v>
          </cell>
        </row>
        <row r="122">
          <cell r="B122" t="str">
            <v>DOMINGO ESPETACULAR</v>
          </cell>
        </row>
        <row r="123">
          <cell r="B123" t="str">
            <v>FANTÁSTICO</v>
          </cell>
        </row>
        <row r="124">
          <cell r="B124" t="str">
            <v>PROGRAMA SILVIO SANTOS</v>
          </cell>
        </row>
        <row r="126">
          <cell r="B126" t="str">
            <v>/ NOVELA ///////////////////////////////////////</v>
          </cell>
        </row>
        <row r="128">
          <cell r="B128" t="str">
            <v>PROGRAMAS</v>
          </cell>
        </row>
        <row r="131">
          <cell r="B131" t="str">
            <v>NOVELA DA TARDE 1 - CHAMAS DA VIDA</v>
          </cell>
        </row>
        <row r="132">
          <cell r="B132" t="str">
            <v>NOVELA ED ESPECIAL - O CRAVO E A ROSA</v>
          </cell>
        </row>
        <row r="133">
          <cell r="B133" t="str">
            <v>VALE A PENA VER DE NOVO - A FAVORITA</v>
          </cell>
        </row>
        <row r="134">
          <cell r="B134" t="str">
            <v>NOVELA TARDE 1 - AMANHÃ E PARA SEMPRE</v>
          </cell>
        </row>
        <row r="135">
          <cell r="B135" t="str">
            <v>FOFOCALIZANDO</v>
          </cell>
        </row>
        <row r="136">
          <cell r="B136" t="str">
            <v>CASOS DE FAMÍLIA</v>
          </cell>
        </row>
        <row r="137">
          <cell r="B137" t="str">
            <v>MELHOR DA TARDE</v>
          </cell>
        </row>
        <row r="139">
          <cell r="B139" t="str">
            <v>NOVELA 3 - TAGEM</v>
          </cell>
        </row>
        <row r="140">
          <cell r="B140" t="str">
            <v>NOVELA I - ALÉM DA ILUSÃO SS</v>
          </cell>
        </row>
        <row r="141">
          <cell r="B141" t="str">
            <v>NOVELA I - ALÉM DA ILUSÃO SB</v>
          </cell>
        </row>
        <row r="142">
          <cell r="B142" t="str">
            <v>NOVELA II - CARA E CORAGEM SS</v>
          </cell>
        </row>
        <row r="143">
          <cell r="B143" t="str">
            <v>NOVELA II - CARA E CORAGEM SB</v>
          </cell>
        </row>
        <row r="144">
          <cell r="B144" t="str">
            <v>NOVELA III - PANTANAL SS</v>
          </cell>
        </row>
        <row r="145">
          <cell r="B145" t="str">
            <v>NOVELA III - PANTANAL SB</v>
          </cell>
        </row>
        <row r="146">
          <cell r="B146" t="str">
            <v>NOVELA NOITE 1 - CARINHA DE ANJO</v>
          </cell>
        </row>
        <row r="148">
          <cell r="B148" t="str">
            <v>NOVELA 22H - AMOR SEM IGUAL</v>
          </cell>
        </row>
        <row r="149">
          <cell r="B149" t="str">
            <v>NOVELA III - PANTANAL SS</v>
          </cell>
        </row>
        <row r="150">
          <cell r="B150" t="str">
            <v>NOVELA III - PANTANAL SB</v>
          </cell>
        </row>
        <row r="151">
          <cell r="B151" t="str">
            <v>NOVELA NOITE 1 - CARINHA DE ANJO</v>
          </cell>
        </row>
        <row r="153">
          <cell r="B153" t="str">
            <v>NOVELA 3 - MELHORES MOMENTOS</v>
          </cell>
        </row>
        <row r="154">
          <cell r="B154" t="str">
            <v>NOVELA I - ALÉM DA ILUSÃO SB</v>
          </cell>
        </row>
        <row r="155">
          <cell r="B155" t="str">
            <v>NOVELA II - CARA E CORAGEM SB</v>
          </cell>
        </row>
        <row r="156">
          <cell r="B156" t="str">
            <v>NOVELA III - PANTANAL SB</v>
          </cell>
        </row>
        <row r="157">
          <cell r="B157" t="str">
            <v>NOVELA NOITE 1 - CARINHA DE ANJO</v>
          </cell>
        </row>
        <row r="159">
          <cell r="B159" t="str">
            <v>/ REALITY SHOW ///////////////////////////////////////</v>
          </cell>
        </row>
        <row r="161">
          <cell r="B161" t="str">
            <v>PROGRAMAS</v>
          </cell>
        </row>
        <row r="164">
          <cell r="B164" t="str">
            <v>POWER COUPLE BRASIL</v>
          </cell>
        </row>
        <row r="165">
          <cell r="B165" t="str">
            <v>NO LIMITE</v>
          </cell>
        </row>
        <row r="166">
          <cell r="B166" t="str">
            <v>SHOW DE QUINTA</v>
          </cell>
        </row>
        <row r="167">
          <cell r="B167" t="str">
            <v>COZINHE SE PUDER</v>
          </cell>
        </row>
        <row r="168">
          <cell r="B168" t="str">
            <v>ESQUADRÃO DA MODA</v>
          </cell>
        </row>
        <row r="169">
          <cell r="B169" t="str">
            <v>PROGRAMA DO RATINHO</v>
          </cell>
        </row>
        <row r="170">
          <cell r="B170" t="str">
            <v>MASTERCHEF AMADORES</v>
          </cell>
        </row>
        <row r="171">
          <cell r="B171" t="str">
            <v>LINHA DE COMBATE</v>
          </cell>
        </row>
        <row r="174">
          <cell r="B174" t="str">
            <v>CANTA COMIGO TEEN</v>
          </cell>
        </row>
        <row r="175">
          <cell r="B175" t="str">
            <v>THE VOICE KIDS</v>
          </cell>
        </row>
        <row r="176">
          <cell r="B176" t="str">
            <v>DOMINGÃO</v>
          </cell>
        </row>
        <row r="177">
          <cell r="B177" t="str">
            <v>DOMINGO LEGAL</v>
          </cell>
        </row>
        <row r="178">
          <cell r="B178" t="str">
            <v>ELIANA</v>
          </cell>
        </row>
        <row r="179">
          <cell r="B179" t="str">
            <v>*Canta Comigo Teen - FH Domingo 18h às 19h45</v>
          </cell>
        </row>
        <row r="181">
          <cell r="B181" t="str">
            <v>ILHA RECORD</v>
          </cell>
        </row>
        <row r="182">
          <cell r="B182" t="str">
            <v>NO LIMITE</v>
          </cell>
        </row>
        <row r="183">
          <cell r="B183" t="str">
            <v>SHOW DE QUINTA</v>
          </cell>
        </row>
        <row r="184">
          <cell r="B184" t="str">
            <v>COZINHE SE PUDER</v>
          </cell>
        </row>
        <row r="185">
          <cell r="B185" t="str">
            <v>ESQUADRÃO DA MODA</v>
          </cell>
        </row>
        <row r="186">
          <cell r="B186" t="str">
            <v>PROGRAMA DO RATINHO</v>
          </cell>
        </row>
        <row r="187">
          <cell r="B187" t="str">
            <v>MASTERCHEF AMADORES</v>
          </cell>
        </row>
        <row r="188">
          <cell r="B188" t="str">
            <v>LINHA DE COMBATE</v>
          </cell>
        </row>
        <row r="189">
          <cell r="B189" t="str">
            <v>*Ilha Record - FH seg a sab 22h30 às 00h00</v>
          </cell>
        </row>
        <row r="190">
          <cell r="B190" t="str">
            <v>/ REPORTAGEM ///////////////////////////////////////</v>
          </cell>
        </row>
        <row r="192">
          <cell r="B192" t="str">
            <v>PROGRAMAS</v>
          </cell>
        </row>
        <row r="195">
          <cell r="B195" t="str">
            <v>BALANÇO GERAL 1</v>
          </cell>
        </row>
        <row r="196">
          <cell r="B196" t="str">
            <v>HORA UM</v>
          </cell>
        </row>
        <row r="197">
          <cell r="B197" t="str">
            <v>PRIMEIRO IMPACTO</v>
          </cell>
        </row>
        <row r="198">
          <cell r="B198" t="str">
            <v>PRIMEIRO JORNAL</v>
          </cell>
        </row>
        <row r="199">
          <cell r="B199" t="str">
            <v>BORA SP</v>
          </cell>
        </row>
        <row r="201">
          <cell r="B201" t="str">
            <v>BALANÇO GERAL VES</v>
          </cell>
        </row>
        <row r="202">
          <cell r="B202" t="str">
            <v>PRAÇA TV 1ª EDIÇÃO</v>
          </cell>
        </row>
        <row r="203">
          <cell r="B203" t="str">
            <v>JORNAL HOJE</v>
          </cell>
        </row>
        <row r="204">
          <cell r="B204" t="str">
            <v>FOFOCALIZANDO</v>
          </cell>
        </row>
        <row r="206">
          <cell r="B206" t="str">
            <v>BALANÇO GERAL VES ED SB</v>
          </cell>
        </row>
        <row r="207">
          <cell r="B207" t="str">
            <v>PRAÇA TV 1ª EDIÇÃO</v>
          </cell>
        </row>
        <row r="208">
          <cell r="B208" t="str">
            <v>JORNAL HOJE</v>
          </cell>
        </row>
        <row r="210">
          <cell r="B210" t="str">
            <v>REPÓRTER RECORD INVESTIGAÇÃO</v>
          </cell>
        </row>
        <row r="211">
          <cell r="B211" t="str">
            <v>PROFISSÃO REPÓRTER</v>
          </cell>
        </row>
        <row r="212">
          <cell r="B212" t="str">
            <v>CINEMA DO LIDER</v>
          </cell>
        </row>
        <row r="213">
          <cell r="B213" t="str">
            <v>GLOBO REPÓRTER</v>
          </cell>
        </row>
        <row r="214">
          <cell r="B214" t="str">
            <v>PROGRAMA DO RATINHO</v>
          </cell>
        </row>
        <row r="216">
          <cell r="B216" t="str">
            <v>CÂMERA RECORD</v>
          </cell>
        </row>
        <row r="217">
          <cell r="B217" t="str">
            <v>PROFISSÃO REPÓRTER</v>
          </cell>
        </row>
        <row r="218">
          <cell r="B218" t="str">
            <v>GLOBO REPÓRTER</v>
          </cell>
        </row>
        <row r="219">
          <cell r="B219" t="str">
            <v>DOMINGO MAIOR</v>
          </cell>
        </row>
        <row r="221">
          <cell r="B221" t="str">
            <v>BRASIL CAMINHONEIRO</v>
          </cell>
        </row>
        <row r="222">
          <cell r="B222" t="str">
            <v>AUTO ESPORTE</v>
          </cell>
        </row>
        <row r="225">
          <cell r="B225" t="str">
            <v>/ SÉRIE /////////////////////////////////////////</v>
          </cell>
        </row>
        <row r="227">
          <cell r="B227" t="str">
            <v>PROGRAMAS</v>
          </cell>
        </row>
        <row r="230">
          <cell r="B230" t="str">
            <v>SÉRIE PREMIUM</v>
          </cell>
        </row>
        <row r="231">
          <cell r="B231" t="str">
            <v>TELA QUENTE</v>
          </cell>
        </row>
        <row r="232">
          <cell r="B232" t="str">
            <v>SHOW DE QUARTA</v>
          </cell>
        </row>
        <row r="233">
          <cell r="B233" t="str">
            <v>CINE ESPETACULAR</v>
          </cell>
        </row>
        <row r="234">
          <cell r="B234" t="str">
            <v>A PRAÇA É NOSSA</v>
          </cell>
        </row>
        <row r="235">
          <cell r="B235" t="str">
            <v>PROGRAMA DO RATINHO</v>
          </cell>
        </row>
        <row r="237">
          <cell r="B237" t="str">
            <v>AEROPORTO ÁREA RESTRITA</v>
          </cell>
        </row>
        <row r="238">
          <cell r="B238" t="str">
            <v>BIG BROTHER BRASIL</v>
          </cell>
        </row>
        <row r="239">
          <cell r="B239" t="str">
            <v>TELA QUENTE</v>
          </cell>
        </row>
        <row r="240">
          <cell r="B240" t="str">
            <v>PROGRAMA DO RATINHO</v>
          </cell>
        </row>
        <row r="242">
          <cell r="B242" t="str">
            <v>SÉRIE DE SÁBADO</v>
          </cell>
        </row>
        <row r="243">
          <cell r="B243" t="str">
            <v>ALTAS HORAS</v>
          </cell>
        </row>
        <row r="244">
          <cell r="B244" t="str">
            <v>SUPERCINE</v>
          </cell>
        </row>
        <row r="245">
          <cell r="B245" t="str">
            <v>THE BLACKLIST</v>
          </cell>
        </row>
        <row r="247">
          <cell r="B247" t="str">
            <v>SÉRIE DE DOMINGO</v>
          </cell>
        </row>
        <row r="248">
          <cell r="B248" t="str">
            <v>DOMINGO MAIOR</v>
          </cell>
        </row>
        <row r="249">
          <cell r="B249" t="str">
            <v>CANAL LIVRE</v>
          </cell>
        </row>
        <row r="251">
          <cell r="B251" t="str">
            <v>/ SHOW /////////////////////////////////////////</v>
          </cell>
        </row>
        <row r="253">
          <cell r="B253" t="str">
            <v>PROGRAMAS</v>
          </cell>
        </row>
        <row r="256">
          <cell r="B256" t="str">
            <v>HOJE EM DIA</v>
          </cell>
        </row>
        <row r="257">
          <cell r="B257" t="str">
            <v>MAIS VOCÊ</v>
          </cell>
        </row>
        <row r="258">
          <cell r="B258" t="str">
            <v>ENCONTRO COM FÁTIMA BERNARDES</v>
          </cell>
        </row>
        <row r="259">
          <cell r="B259" t="str">
            <v>É DE CASA 1</v>
          </cell>
        </row>
        <row r="260">
          <cell r="B260" t="str">
            <v>É DE CASA 2</v>
          </cell>
        </row>
        <row r="261">
          <cell r="B261" t="str">
            <v>É DE CASA 3</v>
          </cell>
        </row>
        <row r="262">
          <cell r="B262" t="str">
            <v>THE CHEF</v>
          </cell>
        </row>
        <row r="423">
          <cell r="B423" t="str">
            <v>Lista de Targets</v>
          </cell>
        </row>
        <row r="424">
          <cell r="B424" t="str">
            <v>DOMICILIAR</v>
          </cell>
        </row>
        <row r="425">
          <cell r="B425" t="str">
            <v>INDIVÍDUOS</v>
          </cell>
        </row>
        <row r="426">
          <cell r="B426" t="str">
            <v>AS AB 25+</v>
          </cell>
        </row>
        <row r="427">
          <cell r="B427" t="str">
            <v>AS ABC 18+</v>
          </cell>
        </row>
        <row r="428">
          <cell r="B428" t="str">
            <v>AS ABC 18-49</v>
          </cell>
        </row>
        <row r="429">
          <cell r="B429" t="str">
            <v>AS ABC 25+</v>
          </cell>
        </row>
        <row r="430">
          <cell r="B430" t="str">
            <v>AS ABCDE 18+</v>
          </cell>
        </row>
        <row r="431">
          <cell r="B431" t="str">
            <v>AS ABCDE 25+</v>
          </cell>
        </row>
        <row r="432">
          <cell r="B432" t="str">
            <v>HH AB 25+</v>
          </cell>
        </row>
        <row r="433">
          <cell r="B433" t="str">
            <v>HH ABC 25+</v>
          </cell>
        </row>
        <row r="434">
          <cell r="B434" t="str">
            <v>MM AB 25+</v>
          </cell>
        </row>
        <row r="435">
          <cell r="B435" t="str">
            <v>MM ABC 25+</v>
          </cell>
        </row>
      </sheetData>
      <sheetData sheetId="2">
        <row r="8">
          <cell r="B8" t="str">
            <v>Selecione o Target:</v>
          </cell>
        </row>
        <row r="9">
          <cell r="B9" t="str">
            <v>DOMICILIAR</v>
          </cell>
        </row>
        <row r="13">
          <cell r="B13" t="str">
            <v>/ AUDITÓRIO ///////////////////////////////////////</v>
          </cell>
        </row>
        <row r="15">
          <cell r="B15" t="str">
            <v>PROGRAMAS</v>
          </cell>
        </row>
        <row r="18">
          <cell r="B18" t="str">
            <v>HORA DO FARO</v>
          </cell>
        </row>
        <row r="19">
          <cell r="B19" t="str">
            <v>CALDEIRÃO</v>
          </cell>
        </row>
        <row r="20">
          <cell r="B20" t="str">
            <v>DOMINGÃO</v>
          </cell>
        </row>
        <row r="21">
          <cell r="B21" t="str">
            <v>PROGRAMA RAUL GIL</v>
          </cell>
        </row>
        <row r="22">
          <cell r="B22" t="str">
            <v>DOMINGO LEGAL</v>
          </cell>
        </row>
        <row r="23">
          <cell r="B23" t="str">
            <v>ELIANA</v>
          </cell>
        </row>
        <row r="24">
          <cell r="B24" t="str">
            <v>PROGRAMA SILVIO SANTOS</v>
          </cell>
        </row>
        <row r="25">
          <cell r="B25" t="str">
            <v>FAUSTÃO NA BAND</v>
          </cell>
        </row>
        <row r="27">
          <cell r="B27" t="str">
            <v>/ ESPORTE ///////////////////////////////////////</v>
          </cell>
        </row>
        <row r="29">
          <cell r="B29" t="str">
            <v>PROGRAMAS</v>
          </cell>
        </row>
        <row r="32">
          <cell r="B32" t="str">
            <v>FUTEBOL DOMINGO</v>
          </cell>
        </row>
        <row r="33">
          <cell r="B33" t="str">
            <v>FUTEBOL NOT</v>
          </cell>
        </row>
        <row r="34">
          <cell r="B34" t="str">
            <v>DOMINGÃO</v>
          </cell>
        </row>
        <row r="35">
          <cell r="B35" t="str">
            <v>DOMINGO LEGAL</v>
          </cell>
        </row>
        <row r="37">
          <cell r="B37" t="str">
            <v>ESPORTE RECORD</v>
          </cell>
        </row>
        <row r="38">
          <cell r="B38" t="str">
            <v>ESPORTE ESPETACULAR</v>
          </cell>
        </row>
        <row r="39">
          <cell r="B39" t="str">
            <v>GLOBO ESPORTE</v>
          </cell>
        </row>
        <row r="40">
          <cell r="B40" t="str">
            <v>SBT SPORTS</v>
          </cell>
        </row>
        <row r="41">
          <cell r="B41" t="str">
            <v>JOGO ABERTO</v>
          </cell>
        </row>
        <row r="42">
          <cell r="B42" t="str">
            <v>BAND ESPORTE CLUBE</v>
          </cell>
        </row>
        <row r="44">
          <cell r="B44" t="str">
            <v>/ FILME /////////////////////////////////////////</v>
          </cell>
        </row>
        <row r="46">
          <cell r="B46" t="str">
            <v>PROGRAMAS</v>
          </cell>
        </row>
        <row r="49">
          <cell r="B49" t="str">
            <v>SUPER TELA</v>
          </cell>
        </row>
        <row r="50">
          <cell r="B50" t="str">
            <v>TELA QUENTE</v>
          </cell>
        </row>
        <row r="51">
          <cell r="B51" t="str">
            <v>DOMINGO MAIOR</v>
          </cell>
        </row>
        <row r="52">
          <cell r="B52" t="str">
            <v>PROGRAMA DO RATINHO</v>
          </cell>
        </row>
        <row r="53">
          <cell r="B53" t="str">
            <v>TELA DE SUCESSOS</v>
          </cell>
        </row>
        <row r="55">
          <cell r="B55" t="str">
            <v>CINE AVENTURA</v>
          </cell>
        </row>
        <row r="56">
          <cell r="B56" t="str">
            <v>SESSÃO DA TARDE</v>
          </cell>
        </row>
        <row r="57">
          <cell r="B57" t="str">
            <v>TEMPERATURA MÁXIMA</v>
          </cell>
        </row>
        <row r="58">
          <cell r="B58" t="str">
            <v>PROGRAMA RAUL GIL</v>
          </cell>
        </row>
        <row r="60">
          <cell r="B60" t="str">
            <v>TELA MÁXIMA</v>
          </cell>
        </row>
        <row r="61">
          <cell r="B61" t="str">
            <v>SUPERCINE</v>
          </cell>
        </row>
        <row r="62">
          <cell r="B62" t="str">
            <v>TELA QUENTE</v>
          </cell>
        </row>
        <row r="63">
          <cell r="B63" t="str">
            <v>TELA DE SUCESSOS</v>
          </cell>
        </row>
        <row r="65">
          <cell r="B65" t="str">
            <v>CINE RECORD ESPECIAL</v>
          </cell>
        </row>
        <row r="66">
          <cell r="B66" t="str">
            <v>BIG BROTHER BRASIL</v>
          </cell>
        </row>
        <row r="67">
          <cell r="B67" t="str">
            <v>CINEMA DO LIDER</v>
          </cell>
        </row>
        <row r="68">
          <cell r="B68" t="str">
            <v>DOMINGO LEGAL</v>
          </cell>
        </row>
        <row r="70">
          <cell r="B70" t="str">
            <v>CINE MAIOR</v>
          </cell>
        </row>
        <row r="71">
          <cell r="B71" t="str">
            <v>TEMPERATURA MÁXIMA</v>
          </cell>
        </row>
        <row r="72">
          <cell r="B72" t="str">
            <v>DOMINGO LEGAL</v>
          </cell>
        </row>
        <row r="73">
          <cell r="B73" t="str">
            <v>DOMINGO NO CINEMA</v>
          </cell>
        </row>
        <row r="75">
          <cell r="B75" t="str">
            <v>/ JORNALISMO ///////////////////////////////////////</v>
          </cell>
        </row>
        <row r="77">
          <cell r="B77" t="str">
            <v>PROGRAMAS</v>
          </cell>
        </row>
        <row r="80">
          <cell r="B80" t="str">
            <v>FALA PARÁ</v>
          </cell>
        </row>
        <row r="81">
          <cell r="B81" t="str">
            <v>BOM DIA PRAÇA</v>
          </cell>
        </row>
        <row r="82">
          <cell r="B82" t="str">
            <v>PRIMEIRO IMPACTO</v>
          </cell>
        </row>
        <row r="83">
          <cell r="B83" t="str">
            <v>BARRA PESADA</v>
          </cell>
        </row>
        <row r="85">
          <cell r="B85" t="str">
            <v>FALA BRASIL</v>
          </cell>
        </row>
        <row r="86">
          <cell r="B86" t="str">
            <v>BOM DIA BRASIL</v>
          </cell>
        </row>
        <row r="87">
          <cell r="B87" t="str">
            <v>PRIMEIRO IMPACTO</v>
          </cell>
        </row>
        <row r="88">
          <cell r="B88" t="str">
            <v>BORA BRASIL</v>
          </cell>
        </row>
        <row r="90">
          <cell r="B90" t="str">
            <v>CIDADE ALERTA</v>
          </cell>
        </row>
        <row r="91">
          <cell r="B91" t="str">
            <v>PRAÇA TV 2ª EDIÇÃO SS</v>
          </cell>
        </row>
        <row r="92">
          <cell r="B92" t="str">
            <v>SBT BRASIL</v>
          </cell>
        </row>
        <row r="93">
          <cell r="B93" t="str">
            <v>BRASIL URGENTE</v>
          </cell>
        </row>
        <row r="94">
          <cell r="B94" t="str">
            <v>BRASIL URGENTE 2</v>
          </cell>
        </row>
        <row r="96">
          <cell r="B96" t="str">
            <v>CIDADE ALERTA PARÁ</v>
          </cell>
        </row>
        <row r="97">
          <cell r="B97" t="str">
            <v>PRAÇA TV 2ª EDIÇÃO SS</v>
          </cell>
        </row>
        <row r="98">
          <cell r="B98" t="str">
            <v>SBT BRASIL</v>
          </cell>
        </row>
        <row r="99">
          <cell r="B99" t="str">
            <v>JORNAL RBA</v>
          </cell>
        </row>
        <row r="101">
          <cell r="B101" t="str">
            <v>PARÁ RECORD</v>
          </cell>
        </row>
        <row r="102">
          <cell r="B102" t="str">
            <v>PRAÇA TV 2ª EDIÇÃO SS</v>
          </cell>
        </row>
        <row r="103">
          <cell r="B103" t="str">
            <v>SBT BRASIL</v>
          </cell>
        </row>
        <row r="104">
          <cell r="B104" t="str">
            <v>JORNAL RBA</v>
          </cell>
        </row>
        <row r="106">
          <cell r="B106" t="str">
            <v>JORNAL DA RECORD</v>
          </cell>
        </row>
        <row r="107">
          <cell r="B107" t="str">
            <v>JORNAL NACIONAL SS</v>
          </cell>
        </row>
        <row r="108">
          <cell r="B108" t="str">
            <v>SBT BRASIL</v>
          </cell>
        </row>
        <row r="109">
          <cell r="B109" t="str">
            <v>JORNAL DA BAND</v>
          </cell>
        </row>
        <row r="111">
          <cell r="B111" t="str">
            <v>FALA BRASIL ED SB</v>
          </cell>
        </row>
        <row r="112">
          <cell r="B112" t="str">
            <v>BOM DIA BRASIL</v>
          </cell>
        </row>
        <row r="114">
          <cell r="B114" t="str">
            <v>CIDADE ALERTA ED SB</v>
          </cell>
        </row>
        <row r="115">
          <cell r="B115" t="str">
            <v>PRAÇA TV 2ª EDIÇÃO SB</v>
          </cell>
        </row>
        <row r="116">
          <cell r="B116" t="str">
            <v>BRASIL URGENTE SB</v>
          </cell>
        </row>
        <row r="118">
          <cell r="B118" t="str">
            <v>CIDADE ALERTA ED SB</v>
          </cell>
        </row>
        <row r="119">
          <cell r="B119" t="str">
            <v>PRAÇA TV 2ª EDIÇÃO SB</v>
          </cell>
        </row>
        <row r="121">
          <cell r="B121" t="str">
            <v>JORNAL DA RECORD ED SB</v>
          </cell>
        </row>
        <row r="122">
          <cell r="B122" t="str">
            <v>JORNAL NACIONAL SB</v>
          </cell>
        </row>
        <row r="123">
          <cell r="B123" t="str">
            <v>SBT BRASIL</v>
          </cell>
        </row>
        <row r="124">
          <cell r="B124" t="str">
            <v>JORNAL DA BAND</v>
          </cell>
        </row>
        <row r="126">
          <cell r="B126" t="str">
            <v>DOMINGO ESPETACULAR</v>
          </cell>
        </row>
        <row r="127">
          <cell r="B127" t="str">
            <v>FANTÁSTICO</v>
          </cell>
        </row>
        <row r="128">
          <cell r="B128" t="str">
            <v>PROGRAMA SILVIO SANTOS</v>
          </cell>
        </row>
        <row r="130">
          <cell r="B130" t="str">
            <v>/ NOVELA /////////////////////////////////////////</v>
          </cell>
        </row>
        <row r="132">
          <cell r="B132" t="str">
            <v>PROGRAMAS</v>
          </cell>
        </row>
        <row r="135">
          <cell r="B135" t="str">
            <v>NOVELA DA TARDE 1 - CHAMAS DA VIDA</v>
          </cell>
        </row>
        <row r="136">
          <cell r="B136" t="str">
            <v>NOVELA ED ESPECIAL - O CRAVO E A ROSA</v>
          </cell>
        </row>
        <row r="137">
          <cell r="B137" t="str">
            <v>VALE A PENA VER DE NOVO - O CLONE</v>
          </cell>
        </row>
        <row r="138">
          <cell r="B138" t="str">
            <v>NOVELA TARDE 1 - AMANHÃ E PARA SEMPRE</v>
          </cell>
        </row>
        <row r="139">
          <cell r="B139" t="str">
            <v>FOFOCALIZANDO</v>
          </cell>
        </row>
        <row r="140">
          <cell r="B140" t="str">
            <v>CASOS DE FAMÍLIA</v>
          </cell>
        </row>
        <row r="141">
          <cell r="B141" t="str">
            <v>MELHOR DA TARDE</v>
          </cell>
        </row>
        <row r="143">
          <cell r="B143" t="str">
            <v>NOVELA 3 - REIS</v>
          </cell>
        </row>
        <row r="144">
          <cell r="B144" t="str">
            <v>NOVELA I - ALÉM DA ILUSÃO SS</v>
          </cell>
        </row>
        <row r="145">
          <cell r="B145" t="str">
            <v>NOVELA I - ALÉM DA ILUSÃO SB</v>
          </cell>
        </row>
        <row r="146">
          <cell r="B146" t="str">
            <v>NOVELA II - CARA E CORAGEM SS</v>
          </cell>
        </row>
        <row r="147">
          <cell r="B147" t="str">
            <v>NOVELA II - CARA E CORAGEM SB</v>
          </cell>
        </row>
        <row r="148">
          <cell r="B148" t="str">
            <v>NOVELA III - PANTANAL SS</v>
          </cell>
        </row>
        <row r="149">
          <cell r="B149" t="str">
            <v>NOVELA III - PANTANAL SB</v>
          </cell>
        </row>
        <row r="150">
          <cell r="B150" t="str">
            <v>NOVELA NOITE 1 - CARINHA DE ANJO</v>
          </cell>
        </row>
        <row r="152">
          <cell r="B152" t="str">
            <v>NOVELA 22H - JESUS</v>
          </cell>
        </row>
        <row r="153">
          <cell r="B153" t="str">
            <v>NOVELA III - PANTANAL SS</v>
          </cell>
        </row>
        <row r="154">
          <cell r="B154" t="str">
            <v>NOVELA III - PANTANAL SB</v>
          </cell>
        </row>
        <row r="155">
          <cell r="B155" t="str">
            <v>NOVELA NOITE 1 - CARINHA DE ANJO</v>
          </cell>
        </row>
        <row r="157">
          <cell r="B157" t="str">
            <v>NOVELA 3 - MELHORES MOMENTOS</v>
          </cell>
        </row>
        <row r="158">
          <cell r="B158" t="str">
            <v>NOVELA I - ALÉM DA ILUSÃO SB</v>
          </cell>
        </row>
        <row r="159">
          <cell r="B159" t="str">
            <v>NOVELA II - CARA E CORAGEM SB</v>
          </cell>
        </row>
        <row r="160">
          <cell r="B160" t="str">
            <v>NOVELA III - PANTANAL SB</v>
          </cell>
        </row>
        <row r="161">
          <cell r="B161" t="str">
            <v>NOVELA NOITE 1 - CARINHA DE ANJO</v>
          </cell>
        </row>
        <row r="163">
          <cell r="B163" t="str">
            <v>/ REALITY SHOW ///////////////////////////////////////</v>
          </cell>
        </row>
        <row r="165">
          <cell r="B165" t="str">
            <v>PROGRAMAS</v>
          </cell>
        </row>
        <row r="168">
          <cell r="B168" t="str">
            <v>POWER COUPLE BRASIL</v>
          </cell>
        </row>
        <row r="169">
          <cell r="B169" t="str">
            <v>NO LIMITE</v>
          </cell>
        </row>
        <row r="170">
          <cell r="B170" t="str">
            <v>CINEMA ESPECIAL</v>
          </cell>
        </row>
        <row r="171">
          <cell r="B171" t="str">
            <v>SHOW DE QUINTA</v>
          </cell>
        </row>
        <row r="172">
          <cell r="B172" t="str">
            <v>COZINHE SE PUDER</v>
          </cell>
        </row>
        <row r="173">
          <cell r="B173" t="str">
            <v>ESQUADRÃO DA MODA</v>
          </cell>
        </row>
        <row r="174">
          <cell r="B174" t="str">
            <v>PROGRAMA DO RATINHO</v>
          </cell>
        </row>
        <row r="175">
          <cell r="B175" t="str">
            <v>MASTERCHEF AMADORES</v>
          </cell>
        </row>
        <row r="176">
          <cell r="B176" t="str">
            <v>LINHA DE COMBATE</v>
          </cell>
        </row>
        <row r="178">
          <cell r="B178" t="str">
            <v>CANTA COMIGO</v>
          </cell>
        </row>
        <row r="179">
          <cell r="B179" t="str">
            <v>THE VOICE KIDS</v>
          </cell>
        </row>
        <row r="180">
          <cell r="B180" t="str">
            <v>DOMINGÃO</v>
          </cell>
        </row>
        <row r="181">
          <cell r="B181" t="str">
            <v>DOMINGO LEGAL</v>
          </cell>
        </row>
        <row r="182">
          <cell r="B182" t="str">
            <v>ELIANA</v>
          </cell>
        </row>
        <row r="183">
          <cell r="B183" t="str">
            <v>NOVELA NOITE 1 - CARINHA DE ANJO</v>
          </cell>
        </row>
        <row r="185">
          <cell r="B185" t="str">
            <v>TOP CHEF BRASIL</v>
          </cell>
        </row>
        <row r="186">
          <cell r="B186" t="str">
            <v>PROGRAMA DO RATINHO</v>
          </cell>
        </row>
        <row r="187">
          <cell r="B187" t="str">
            <v>DUELO DE MÃES</v>
          </cell>
        </row>
        <row r="188">
          <cell r="B188" t="str">
            <v>BAKE OFF BRASIL</v>
          </cell>
        </row>
        <row r="189">
          <cell r="B189" t="str">
            <v>MASTERCHEF AMADORES</v>
          </cell>
        </row>
        <row r="190">
          <cell r="B190" t="str">
            <v>90 DIAS PARA CASAR</v>
          </cell>
        </row>
        <row r="193">
          <cell r="B193" t="str">
            <v>/ REPORTAGEM ///////////////////////////////////////</v>
          </cell>
        </row>
        <row r="195">
          <cell r="B195" t="str">
            <v>PROGRAMAS</v>
          </cell>
        </row>
        <row r="198">
          <cell r="B198" t="str">
            <v>BALANÇO GERAL PA MANHÃ</v>
          </cell>
        </row>
        <row r="199">
          <cell r="B199" t="str">
            <v>BOM DIA PRAÇA</v>
          </cell>
        </row>
        <row r="200">
          <cell r="B200" t="str">
            <v>PRIMEIRO IMPACTO</v>
          </cell>
        </row>
        <row r="201">
          <cell r="B201" t="str">
            <v>BARRA PESADA</v>
          </cell>
        </row>
        <row r="203">
          <cell r="B203" t="str">
            <v>BALANÇO GERAL PA</v>
          </cell>
        </row>
        <row r="204">
          <cell r="B204" t="str">
            <v>PRAÇA TV 1ª EDIÇÃO</v>
          </cell>
        </row>
        <row r="205">
          <cell r="B205" t="str">
            <v>JORNAL HOJE</v>
          </cell>
        </row>
        <row r="206">
          <cell r="B206" t="str">
            <v>SBT PARÁ</v>
          </cell>
        </row>
        <row r="207">
          <cell r="B207" t="str">
            <v>FOFOCALIZANDO</v>
          </cell>
        </row>
        <row r="208">
          <cell r="B208" t="str">
            <v>BORA CIDADE</v>
          </cell>
        </row>
        <row r="210">
          <cell r="B210" t="str">
            <v>BALANÇO GERAL PA ED SB</v>
          </cell>
        </row>
        <row r="211">
          <cell r="B211" t="str">
            <v>É DO PARÁ</v>
          </cell>
        </row>
        <row r="212">
          <cell r="B212" t="str">
            <v>PRAÇA TV 1ª EDIÇÃO</v>
          </cell>
        </row>
        <row r="213">
          <cell r="B213" t="str">
            <v>JORNAL HOJE</v>
          </cell>
        </row>
        <row r="214">
          <cell r="B214" t="str">
            <v>FOFOCALIZANDO</v>
          </cell>
        </row>
        <row r="216">
          <cell r="B216" t="str">
            <v>REPÓRTER RECORD INVESTIGAÇÃO</v>
          </cell>
        </row>
        <row r="217">
          <cell r="B217" t="str">
            <v>PROFISSÃO REPÓRTER</v>
          </cell>
        </row>
        <row r="218">
          <cell r="B218" t="str">
            <v>GLOBO REPÓRTER</v>
          </cell>
        </row>
        <row r="219">
          <cell r="B219" t="str">
            <v>DOMINGO MAIOR</v>
          </cell>
        </row>
        <row r="221">
          <cell r="B221" t="str">
            <v>CÂMERA RECORD</v>
          </cell>
        </row>
        <row r="222">
          <cell r="B222" t="str">
            <v>PROFISSÃO REPÓRTER</v>
          </cell>
        </row>
        <row r="223">
          <cell r="B223" t="str">
            <v>GLOBO REPÓRTER</v>
          </cell>
        </row>
        <row r="224">
          <cell r="B224" t="str">
            <v>DOMINGO MAIOR</v>
          </cell>
        </row>
        <row r="226">
          <cell r="B226" t="str">
            <v>BRASIL CAMINHONEIRO</v>
          </cell>
        </row>
        <row r="227">
          <cell r="B227" t="str">
            <v>AUTO ESPORTE</v>
          </cell>
        </row>
        <row r="229">
          <cell r="B229" t="str">
            <v>/ SÉRIE ///////////////////////////////////////////</v>
          </cell>
        </row>
        <row r="231">
          <cell r="B231" t="str">
            <v>PROGRAMAS</v>
          </cell>
        </row>
        <row r="234">
          <cell r="B234" t="str">
            <v>SÉRIE PREMIUM</v>
          </cell>
        </row>
        <row r="235">
          <cell r="B235" t="str">
            <v>TELA QUENTE</v>
          </cell>
        </row>
        <row r="236">
          <cell r="B236" t="str">
            <v>CINE ESPETACULAR</v>
          </cell>
        </row>
        <row r="237">
          <cell r="B237" t="str">
            <v>A PRAÇA É NOSSA</v>
          </cell>
        </row>
        <row r="238">
          <cell r="B238" t="str">
            <v>PROGRAMA DO RATINHO</v>
          </cell>
        </row>
        <row r="240">
          <cell r="B240" t="str">
            <v>AEROPORTO ÁREA RESTRITA</v>
          </cell>
        </row>
        <row r="241">
          <cell r="B241" t="str">
            <v>BIG BROTHER BRASIL</v>
          </cell>
        </row>
        <row r="242">
          <cell r="B242" t="str">
            <v>TELA QUENTE</v>
          </cell>
        </row>
        <row r="243">
          <cell r="B243" t="str">
            <v>PROGRAMA DO RATINHO</v>
          </cell>
        </row>
        <row r="245">
          <cell r="B245" t="str">
            <v>SÉRIE DE SÁBADO</v>
          </cell>
        </row>
        <row r="246">
          <cell r="B246" t="str">
            <v>ALTAS HORAS</v>
          </cell>
        </row>
        <row r="247">
          <cell r="B247" t="str">
            <v>SUPERCINE</v>
          </cell>
        </row>
        <row r="248">
          <cell r="B248" t="str">
            <v>THE BLACKLIST</v>
          </cell>
        </row>
        <row r="250">
          <cell r="B250" t="str">
            <v>SÉRIE DE DOMINGO</v>
          </cell>
        </row>
        <row r="251">
          <cell r="B251" t="str">
            <v>DOMINGO MAIOR</v>
          </cell>
        </row>
        <row r="252">
          <cell r="B252" t="str">
            <v>CINE ESPETACULAR</v>
          </cell>
        </row>
        <row r="253">
          <cell r="B253" t="str">
            <v>CANAL LIVRE</v>
          </cell>
        </row>
        <row r="255">
          <cell r="B255" t="str">
            <v>/ SHOW /////////////////////////////////////////</v>
          </cell>
        </row>
        <row r="257">
          <cell r="B257" t="str">
            <v>PROGRAMAS</v>
          </cell>
        </row>
        <row r="260">
          <cell r="B260" t="str">
            <v>HOJE EM DIA</v>
          </cell>
        </row>
        <row r="261">
          <cell r="B261" t="str">
            <v>MAIS VOCÊ</v>
          </cell>
        </row>
        <row r="262">
          <cell r="B262" t="str">
            <v>ENCONTRO COM FÁTIMA BERNARDES</v>
          </cell>
        </row>
        <row r="263">
          <cell r="B263" t="str">
            <v>É DE CASA 1</v>
          </cell>
        </row>
        <row r="264">
          <cell r="B264" t="str">
            <v>É DE CASA 2</v>
          </cell>
        </row>
        <row r="265">
          <cell r="B265" t="str">
            <v>É DE CASA 3</v>
          </cell>
        </row>
        <row r="266">
          <cell r="B266" t="str">
            <v>THE CHEF</v>
          </cell>
        </row>
        <row r="427">
          <cell r="B427" t="str">
            <v>Lista de Targets</v>
          </cell>
        </row>
        <row r="428">
          <cell r="B428" t="str">
            <v>DOMICILIAR</v>
          </cell>
        </row>
        <row r="429">
          <cell r="B429" t="str">
            <v>INDIVÍDUOS</v>
          </cell>
        </row>
        <row r="430">
          <cell r="B430" t="str">
            <v>AS AB 25+</v>
          </cell>
        </row>
        <row r="431">
          <cell r="B431" t="str">
            <v>AS ABC 18+</v>
          </cell>
        </row>
        <row r="432">
          <cell r="B432" t="str">
            <v>AS ABC 18-49</v>
          </cell>
        </row>
        <row r="433">
          <cell r="B433" t="str">
            <v>AS ABC 25+</v>
          </cell>
        </row>
        <row r="434">
          <cell r="B434" t="str">
            <v>AS ABCDE 18+</v>
          </cell>
        </row>
        <row r="435">
          <cell r="B435" t="str">
            <v>AS ABCDE 25+</v>
          </cell>
        </row>
        <row r="436">
          <cell r="B436" t="str">
            <v>HH AB 25+</v>
          </cell>
        </row>
        <row r="437">
          <cell r="B437" t="str">
            <v>HH ABC 25+</v>
          </cell>
        </row>
        <row r="438">
          <cell r="B438" t="str">
            <v>MM AB 25+</v>
          </cell>
        </row>
        <row r="439">
          <cell r="B439" t="str">
            <v>MM ABC 25+</v>
          </cell>
        </row>
      </sheetData>
      <sheetData sheetId="3">
        <row r="8">
          <cell r="B8" t="str">
            <v>Selecione o Target:</v>
          </cell>
        </row>
        <row r="9">
          <cell r="B9" t="str">
            <v>DOMICILIAR</v>
          </cell>
        </row>
        <row r="13">
          <cell r="B13" t="str">
            <v>/ AUDITÓRIO ///////////////////////////////////////</v>
          </cell>
        </row>
        <row r="15">
          <cell r="B15" t="str">
            <v>PROGRAMAS</v>
          </cell>
        </row>
        <row r="18">
          <cell r="B18" t="str">
            <v>HORA DO FARO</v>
          </cell>
        </row>
        <row r="19">
          <cell r="B19" t="str">
            <v>CALDEIRÃO</v>
          </cell>
        </row>
        <row r="20">
          <cell r="B20" t="str">
            <v>DOMINGÃO</v>
          </cell>
        </row>
        <row r="21">
          <cell r="B21" t="str">
            <v>PROGRAMA RAUL GIL</v>
          </cell>
        </row>
        <row r="22">
          <cell r="B22" t="str">
            <v>DOMINGO LEGAL</v>
          </cell>
        </row>
        <row r="23">
          <cell r="B23" t="str">
            <v>ELIANA</v>
          </cell>
        </row>
        <row r="24">
          <cell r="B24" t="str">
            <v>PROGRAMA SILVIO SANTOS</v>
          </cell>
        </row>
        <row r="25">
          <cell r="B25" t="str">
            <v>FAUSTÃO NA BAND</v>
          </cell>
        </row>
        <row r="27">
          <cell r="B27" t="str">
            <v>/ ESPORTE /////////////////////////////////////////</v>
          </cell>
        </row>
        <row r="29">
          <cell r="B29" t="str">
            <v>PROGRAMAS</v>
          </cell>
        </row>
        <row r="32">
          <cell r="B32" t="str">
            <v>FUTEBOL QUARTA-FEIRA</v>
          </cell>
        </row>
        <row r="33">
          <cell r="B33" t="str">
            <v>FUTEBOL NOITE</v>
          </cell>
        </row>
        <row r="34">
          <cell r="B34" t="str">
            <v>FUTEBOL DE DOMINGO</v>
          </cell>
        </row>
        <row r="35">
          <cell r="B35" t="str">
            <v>PROGRAMA DO RATINHO</v>
          </cell>
        </row>
        <row r="37">
          <cell r="B37" t="str">
            <v>FUTEBOL SÁBADO</v>
          </cell>
        </row>
        <row r="38">
          <cell r="B38" t="str">
            <v>CALDEIRÃO</v>
          </cell>
        </row>
        <row r="39">
          <cell r="B39" t="str">
            <v>FUTEBOL DE DOMINGO</v>
          </cell>
        </row>
        <row r="41">
          <cell r="B41" t="str">
            <v>FUTEBOL DOMINGO</v>
          </cell>
        </row>
        <row r="42">
          <cell r="B42" t="str">
            <v>FUTEBOL NOT</v>
          </cell>
        </row>
        <row r="43">
          <cell r="B43" t="str">
            <v>DOMINGÃO</v>
          </cell>
        </row>
        <row r="44">
          <cell r="B44" t="str">
            <v>DOMINGO LEGAL</v>
          </cell>
        </row>
        <row r="46">
          <cell r="B46" t="str">
            <v>ESPORTE RECORD</v>
          </cell>
        </row>
        <row r="47">
          <cell r="B47" t="str">
            <v>ESPORTE ESPETACULAR</v>
          </cell>
        </row>
        <row r="48">
          <cell r="B48" t="str">
            <v>GLOBO ESPORTE</v>
          </cell>
        </row>
        <row r="49">
          <cell r="B49" t="str">
            <v>SBT SPORTS</v>
          </cell>
        </row>
        <row r="50">
          <cell r="B50" t="str">
            <v>ALTEROSA ESPORTE</v>
          </cell>
        </row>
        <row r="51">
          <cell r="B51" t="str">
            <v>JOGO ABERTO</v>
          </cell>
        </row>
        <row r="52">
          <cell r="B52" t="str">
            <v>BAND ESPORTE CLUBE</v>
          </cell>
        </row>
        <row r="54">
          <cell r="B54" t="str">
            <v>/ FILME ////////////////////////////////////////////</v>
          </cell>
        </row>
        <row r="56">
          <cell r="B56" t="str">
            <v>PROGRAMAS</v>
          </cell>
        </row>
        <row r="59">
          <cell r="B59" t="str">
            <v>CINE RECORD ESPECIAL</v>
          </cell>
        </row>
        <row r="60">
          <cell r="B60" t="str">
            <v>BIG BROTHER BRASIL</v>
          </cell>
        </row>
        <row r="61">
          <cell r="B61" t="str">
            <v>CINEMA DO LIDER</v>
          </cell>
        </row>
        <row r="62">
          <cell r="B62" t="str">
            <v>DOMINGO LEGAL</v>
          </cell>
        </row>
        <row r="64">
          <cell r="B64" t="str">
            <v>SUPER TELA</v>
          </cell>
        </row>
        <row r="65">
          <cell r="B65" t="str">
            <v>TELA QUENTE</v>
          </cell>
        </row>
        <row r="66">
          <cell r="B66" t="str">
            <v>DOMINGO MAIOR</v>
          </cell>
        </row>
        <row r="67">
          <cell r="B67" t="str">
            <v>PROGRAMA DO RATINHO</v>
          </cell>
        </row>
        <row r="68">
          <cell r="B68" t="str">
            <v>TELA DE SUCESSOS</v>
          </cell>
        </row>
        <row r="70">
          <cell r="B70" t="str">
            <v>CINE AVENTURA</v>
          </cell>
        </row>
        <row r="71">
          <cell r="B71" t="str">
            <v>SESSÃO DA TARDE</v>
          </cell>
        </row>
        <row r="72">
          <cell r="B72" t="str">
            <v>TEMPERATURA MÁXIMA</v>
          </cell>
        </row>
        <row r="73">
          <cell r="B73" t="str">
            <v>PROGRAMA RAUL GIL</v>
          </cell>
        </row>
        <row r="75">
          <cell r="B75" t="str">
            <v>TELA MÁXIMA</v>
          </cell>
        </row>
        <row r="76">
          <cell r="B76" t="str">
            <v>SUPERCINE</v>
          </cell>
        </row>
        <row r="77">
          <cell r="B77" t="str">
            <v>TELA QUENTE</v>
          </cell>
        </row>
        <row r="78">
          <cell r="B78" t="str">
            <v>TELA DE SUCESSOS</v>
          </cell>
        </row>
        <row r="80">
          <cell r="B80" t="str">
            <v>CINE MAIOR</v>
          </cell>
        </row>
        <row r="81">
          <cell r="B81" t="str">
            <v>TEMPERATURA MÁXIMA</v>
          </cell>
        </row>
        <row r="82">
          <cell r="B82" t="str">
            <v>DOMINGO LEGAL</v>
          </cell>
        </row>
        <row r="83">
          <cell r="B83" t="str">
            <v>DOMINGO NO CINEMA</v>
          </cell>
        </row>
        <row r="85">
          <cell r="B85" t="str">
            <v>/ JORNALISMO /////////////////////////////////////////</v>
          </cell>
        </row>
        <row r="87">
          <cell r="B87" t="str">
            <v>PROGRAMAS</v>
          </cell>
        </row>
        <row r="90">
          <cell r="B90" t="str">
            <v>MG NO AR</v>
          </cell>
        </row>
        <row r="91">
          <cell r="B91" t="str">
            <v>BOM DIA PRAÇA</v>
          </cell>
        </row>
        <row r="92">
          <cell r="B92" t="str">
            <v>BOM DIA BRASIL</v>
          </cell>
        </row>
        <row r="93">
          <cell r="B93" t="str">
            <v>PRIMEIRO IMPACTO</v>
          </cell>
        </row>
        <row r="94">
          <cell r="B94" t="str">
            <v>BORA BRASIL</v>
          </cell>
        </row>
        <row r="96">
          <cell r="B96" t="str">
            <v>FALA BRASIL</v>
          </cell>
        </row>
        <row r="97">
          <cell r="B97" t="str">
            <v>BOM DIA PRAÇA</v>
          </cell>
        </row>
        <row r="98">
          <cell r="B98" t="str">
            <v>BOM DIA BRASIL</v>
          </cell>
        </row>
        <row r="99">
          <cell r="B99" t="str">
            <v>PRIMEIRO IMPACTO</v>
          </cell>
        </row>
        <row r="100">
          <cell r="B100" t="str">
            <v>BORA BRASIL</v>
          </cell>
        </row>
        <row r="102">
          <cell r="B102" t="str">
            <v>CIDADE ALERTA</v>
          </cell>
        </row>
        <row r="103">
          <cell r="B103" t="str">
            <v>PRAÇA TV 2ª EDIÇÃO SS</v>
          </cell>
        </row>
        <row r="104">
          <cell r="B104" t="str">
            <v>JORNAL DA ALTEROSA 2ª EDIÇÃO</v>
          </cell>
        </row>
        <row r="105">
          <cell r="B105" t="str">
            <v>BRASIL URGENTE</v>
          </cell>
        </row>
        <row r="106">
          <cell r="B106" t="str">
            <v>BRASIL URGENTE MG</v>
          </cell>
        </row>
        <row r="108">
          <cell r="B108" t="str">
            <v>CIDADE ALERTA MINAS</v>
          </cell>
        </row>
        <row r="109">
          <cell r="B109" t="str">
            <v>PRAÇA TV 2ª EDIÇÃO SS</v>
          </cell>
        </row>
        <row r="110">
          <cell r="B110" t="str">
            <v>JORNAL DA ALTEROSA 2ª EDIÇÃO</v>
          </cell>
        </row>
        <row r="111">
          <cell r="B111" t="str">
            <v>JORNAL BAND MINAS</v>
          </cell>
        </row>
        <row r="113">
          <cell r="B113" t="str">
            <v>MG RECORD</v>
          </cell>
        </row>
        <row r="114">
          <cell r="B114" t="str">
            <v>PRAÇA TV 2ª EDIÇÃO SS</v>
          </cell>
        </row>
        <row r="115">
          <cell r="B115" t="str">
            <v>SBT BRASIL</v>
          </cell>
        </row>
        <row r="116">
          <cell r="B116" t="str">
            <v>JORNAL BAND MINAS</v>
          </cell>
        </row>
        <row r="117">
          <cell r="B117" t="str">
            <v>JORNAL DA BAND</v>
          </cell>
        </row>
        <row r="119">
          <cell r="B119" t="str">
            <v>JORNAL DA RECORD</v>
          </cell>
        </row>
        <row r="120">
          <cell r="B120" t="str">
            <v>JORNAL NACIONAL SS</v>
          </cell>
        </row>
        <row r="121">
          <cell r="B121" t="str">
            <v>SBT BRASIL</v>
          </cell>
        </row>
        <row r="122">
          <cell r="B122" t="str">
            <v>JORNAL DA BAND</v>
          </cell>
        </row>
        <row r="124">
          <cell r="B124" t="str">
            <v>FALA BRASIL ED SB</v>
          </cell>
        </row>
        <row r="125">
          <cell r="B125" t="str">
            <v>BOM DIA BRASIL</v>
          </cell>
        </row>
        <row r="127">
          <cell r="B127" t="str">
            <v>CIDADE ALERTA ED SB</v>
          </cell>
        </row>
        <row r="128">
          <cell r="B128" t="str">
            <v>PRAÇA TV 2ª EDIÇÃO SB</v>
          </cell>
        </row>
        <row r="129">
          <cell r="B129" t="str">
            <v>BRASIL URGENTE SB</v>
          </cell>
        </row>
        <row r="131">
          <cell r="B131" t="str">
            <v>CIDADE ALERTA ED SB</v>
          </cell>
        </row>
        <row r="132">
          <cell r="B132" t="str">
            <v>PRAÇA TV 2ª EDIÇÃO SB</v>
          </cell>
        </row>
        <row r="134">
          <cell r="B134" t="str">
            <v>JORNAL DA RECORD ED SB</v>
          </cell>
        </row>
        <row r="135">
          <cell r="B135" t="str">
            <v>JORNAL NACIONAL SB</v>
          </cell>
        </row>
        <row r="136">
          <cell r="B136" t="str">
            <v>SBT BRASIL</v>
          </cell>
        </row>
        <row r="137">
          <cell r="B137" t="str">
            <v>ENTREVISTA COLETIVA</v>
          </cell>
        </row>
        <row r="138">
          <cell r="B138" t="str">
            <v>JORNAL DA BAND</v>
          </cell>
        </row>
        <row r="140">
          <cell r="B140" t="str">
            <v>DOMINGO ESPETACULAR</v>
          </cell>
        </row>
        <row r="141">
          <cell r="B141" t="str">
            <v>FANTÁSTICO</v>
          </cell>
        </row>
        <row r="142">
          <cell r="B142" t="str">
            <v>PROGRAMA SILVIO SANTOS</v>
          </cell>
        </row>
        <row r="144">
          <cell r="B144" t="str">
            <v>/ NOVELA //////////////////////////////////////////</v>
          </cell>
        </row>
        <row r="146">
          <cell r="B146" t="str">
            <v>PROGRAMAS</v>
          </cell>
        </row>
        <row r="149">
          <cell r="B149" t="str">
            <v>NOVELA DA TARDE 1 - CHAMAS DA VIDA</v>
          </cell>
        </row>
        <row r="150">
          <cell r="B150" t="str">
            <v>NOVELA ED ESPECIAL - O CRAVO E A ROSA</v>
          </cell>
        </row>
        <row r="151">
          <cell r="B151" t="str">
            <v>VALE A PENA VER DE NOVO - O CLONE</v>
          </cell>
        </row>
        <row r="152">
          <cell r="B152" t="str">
            <v>NOVELA TARDE 1 - AMANHÃ E PARA SEMPRE</v>
          </cell>
        </row>
        <row r="153">
          <cell r="B153" t="str">
            <v>FOFOCALIZANDO</v>
          </cell>
        </row>
        <row r="154">
          <cell r="B154" t="str">
            <v>CASOS DE FAMÍLIA</v>
          </cell>
        </row>
        <row r="155">
          <cell r="B155" t="str">
            <v>MELHOR DA TARDE</v>
          </cell>
        </row>
        <row r="157">
          <cell r="B157" t="str">
            <v>NOVELA 3 - REIS</v>
          </cell>
        </row>
        <row r="158">
          <cell r="B158" t="str">
            <v>NOVELA I - ALÉM DA ILUSÃO SS</v>
          </cell>
        </row>
        <row r="159">
          <cell r="B159" t="str">
            <v>NOVELA I - ALÉM DA ILUSÃO SB</v>
          </cell>
        </row>
        <row r="160">
          <cell r="B160" t="str">
            <v>NOVELA II - CARA E CORAGEM SS</v>
          </cell>
        </row>
        <row r="161">
          <cell r="B161" t="str">
            <v>NOVELA II - CARA E CORAGEM SB</v>
          </cell>
        </row>
        <row r="163">
          <cell r="B163" t="str">
            <v>NOVELA 22H - JESUS</v>
          </cell>
        </row>
        <row r="164">
          <cell r="B164" t="str">
            <v>NOVELA III - PANTANAL SS</v>
          </cell>
        </row>
        <row r="165">
          <cell r="B165" t="str">
            <v>NOVELA III - PANTANAL SB</v>
          </cell>
        </row>
        <row r="166">
          <cell r="B166" t="str">
            <v>NOVELA NOITE 1 - CARINHA DE ANJO</v>
          </cell>
        </row>
        <row r="168">
          <cell r="B168" t="str">
            <v>NOVELA 3 - MELHORES MOMENTOS</v>
          </cell>
        </row>
        <row r="169">
          <cell r="B169" t="str">
            <v>NOVELA I - ALÉM DA ILUSÃO SB</v>
          </cell>
        </row>
        <row r="170">
          <cell r="B170" t="str">
            <v>NOVELA II - CARA E CORAGEM SB</v>
          </cell>
        </row>
        <row r="171">
          <cell r="B171" t="str">
            <v>NOVELA III - PANTANAL SB</v>
          </cell>
        </row>
        <row r="172">
          <cell r="B172" t="str">
            <v>NOVELA NOITE 1 - CARINHA DE ANJO</v>
          </cell>
        </row>
        <row r="174">
          <cell r="B174" t="str">
            <v>/ REALITY SHOW ///////////////////////////////////////</v>
          </cell>
        </row>
        <row r="176">
          <cell r="B176" t="str">
            <v>PROGRAMAS</v>
          </cell>
        </row>
        <row r="179">
          <cell r="B179" t="str">
            <v>POWER COUPLE BRASIL</v>
          </cell>
        </row>
        <row r="180">
          <cell r="B180" t="str">
            <v>NO LIMITE</v>
          </cell>
        </row>
        <row r="181">
          <cell r="B181" t="str">
            <v>CINEMA ESPECIAL</v>
          </cell>
        </row>
        <row r="182">
          <cell r="B182" t="str">
            <v>SHOW DE QUINTA</v>
          </cell>
        </row>
        <row r="183">
          <cell r="B183" t="str">
            <v>COZINHE SE PUDER</v>
          </cell>
        </row>
        <row r="184">
          <cell r="B184" t="str">
            <v>ESQUADRÃO DA MODA</v>
          </cell>
        </row>
        <row r="185">
          <cell r="B185" t="str">
            <v>PROGRAMA DO RATINHO</v>
          </cell>
        </row>
        <row r="186">
          <cell r="B186" t="str">
            <v>MASTERCHEF AMADORES</v>
          </cell>
        </row>
        <row r="187">
          <cell r="B187" t="str">
            <v>LINHA DE COMBATE</v>
          </cell>
        </row>
        <row r="188">
          <cell r="B188" t="str">
            <v>PROGRAMA DO RATINHO</v>
          </cell>
        </row>
        <row r="189">
          <cell r="B189" t="str">
            <v>BAKE OFF BRASIL</v>
          </cell>
        </row>
        <row r="190">
          <cell r="B190" t="str">
            <v>LARGADOS E PELADOS</v>
          </cell>
        </row>
        <row r="192">
          <cell r="B192" t="str">
            <v>A FAZENDA</v>
          </cell>
        </row>
        <row r="193">
          <cell r="B193" t="str">
            <v>TELA QUENTE</v>
          </cell>
        </row>
        <row r="194">
          <cell r="B194" t="str">
            <v>THE VOICE BRASIL</v>
          </cell>
        </row>
        <row r="195">
          <cell r="B195" t="str">
            <v>ALTAS HORAS</v>
          </cell>
        </row>
        <row r="196">
          <cell r="B196" t="str">
            <v>PROGRAMA DO RATINHO</v>
          </cell>
        </row>
        <row r="197">
          <cell r="B197" t="str">
            <v>BAKE OFF BRASIL</v>
          </cell>
        </row>
        <row r="198">
          <cell r="B198" t="str">
            <v>LARGADOS E PELADOS</v>
          </cell>
        </row>
        <row r="200">
          <cell r="B200" t="str">
            <v>TOP CHEF BRASIL</v>
          </cell>
        </row>
        <row r="201">
          <cell r="B201" t="str">
            <v>PROGRAMA DO RATINHO</v>
          </cell>
        </row>
        <row r="202">
          <cell r="B202" t="str">
            <v>DUELO DE MÃES</v>
          </cell>
        </row>
        <row r="203">
          <cell r="B203" t="str">
            <v>BAKE OFF BRASIL</v>
          </cell>
        </row>
        <row r="204">
          <cell r="B204" t="str">
            <v>MASTERCHEF AMADORES</v>
          </cell>
        </row>
        <row r="205">
          <cell r="B205" t="str">
            <v>90 DIAS PARA CASAR</v>
          </cell>
        </row>
        <row r="207">
          <cell r="B207" t="str">
            <v>CANTA COMIGO</v>
          </cell>
        </row>
        <row r="208">
          <cell r="B208" t="str">
            <v>DOMINGÃO</v>
          </cell>
        </row>
        <row r="209">
          <cell r="B209" t="str">
            <v>DOMINGO LEGAL</v>
          </cell>
        </row>
        <row r="210">
          <cell r="B210" t="str">
            <v>ELIANA</v>
          </cell>
        </row>
        <row r="213">
          <cell r="B213" t="str">
            <v>/ REPORTAGEM ///////////////////////////////////////</v>
          </cell>
        </row>
        <row r="215">
          <cell r="B215" t="str">
            <v>PROGRAMAS</v>
          </cell>
        </row>
        <row r="218">
          <cell r="B218" t="str">
            <v>BALANÇO GERAL MG</v>
          </cell>
        </row>
        <row r="219">
          <cell r="B219" t="str">
            <v>PRAÇA TV 1ª EDIÇÃO</v>
          </cell>
        </row>
        <row r="220">
          <cell r="B220" t="str">
            <v>JORNAL HOJE</v>
          </cell>
        </row>
        <row r="221">
          <cell r="B221" t="str">
            <v>ALTEROSA ALERTA VES</v>
          </cell>
        </row>
        <row r="222">
          <cell r="B222" t="str">
            <v>ALTEROSA AGORA</v>
          </cell>
        </row>
        <row r="224">
          <cell r="B224" t="str">
            <v>BALANÇO GERAL MG ED SB</v>
          </cell>
        </row>
        <row r="225">
          <cell r="B225" t="str">
            <v>PRAÇA TV 1ª EDIÇÃO</v>
          </cell>
        </row>
        <row r="226">
          <cell r="B226" t="str">
            <v>JORNAL HOJE</v>
          </cell>
        </row>
        <row r="227">
          <cell r="B227" t="str">
            <v>ROLÊ NAS GERAIS</v>
          </cell>
        </row>
        <row r="229">
          <cell r="B229" t="str">
            <v>CÂMERA RECORD</v>
          </cell>
        </row>
        <row r="230">
          <cell r="B230" t="str">
            <v>PROFISSÃO REPÓRTER</v>
          </cell>
        </row>
        <row r="231">
          <cell r="B231" t="str">
            <v>GLOBO REPÓRTER</v>
          </cell>
        </row>
        <row r="232">
          <cell r="B232" t="str">
            <v>DOMINGO MAIOR</v>
          </cell>
        </row>
        <row r="234">
          <cell r="B234" t="str">
            <v>BRASIL CAMINHONEIRO</v>
          </cell>
        </row>
        <row r="235">
          <cell r="B235" t="str">
            <v>AUTO ESPORTE</v>
          </cell>
        </row>
        <row r="237">
          <cell r="B237" t="str">
            <v>REPÓRTER RECORD INVESTIGAÇÃO</v>
          </cell>
        </row>
        <row r="238">
          <cell r="B238" t="str">
            <v>PROFISSÃO REPÓRTER</v>
          </cell>
        </row>
        <row r="239">
          <cell r="B239" t="str">
            <v>GLOBO REPÓRTER</v>
          </cell>
        </row>
        <row r="240">
          <cell r="B240" t="str">
            <v>CINEMA DO LIDER</v>
          </cell>
        </row>
        <row r="241">
          <cell r="B241" t="str">
            <v>PROGRAMA DO RATINHO</v>
          </cell>
        </row>
        <row r="243">
          <cell r="B243" t="str">
            <v>/ SÉRIE ////////////////////////////////////////////</v>
          </cell>
        </row>
        <row r="245">
          <cell r="B245" t="str">
            <v>PROGRAMAS</v>
          </cell>
        </row>
        <row r="248">
          <cell r="B248" t="str">
            <v>SÉRIE PREMIUM</v>
          </cell>
        </row>
        <row r="249">
          <cell r="B249" t="str">
            <v>TELA QUENTE</v>
          </cell>
        </row>
        <row r="250">
          <cell r="B250" t="str">
            <v>CINE ESPETACULAR</v>
          </cell>
        </row>
        <row r="251">
          <cell r="B251" t="str">
            <v>A PRAÇA É NOSSA</v>
          </cell>
        </row>
        <row r="252">
          <cell r="B252" t="str">
            <v>PROGRAMA DO RATINHO</v>
          </cell>
        </row>
        <row r="254">
          <cell r="B254" t="str">
            <v>AEROPORTO ÁREA RESTRITA</v>
          </cell>
        </row>
        <row r="255">
          <cell r="B255" t="str">
            <v>BIG BROTHER BRASIL</v>
          </cell>
        </row>
        <row r="256">
          <cell r="B256" t="str">
            <v>TELA QUENTE</v>
          </cell>
        </row>
        <row r="257">
          <cell r="B257" t="str">
            <v>PROGRAMA DO RATINHO</v>
          </cell>
        </row>
        <row r="259">
          <cell r="B259" t="str">
            <v>SÉRIE DE SÁBADO</v>
          </cell>
        </row>
        <row r="260">
          <cell r="B260" t="str">
            <v>ALTAS HORAS</v>
          </cell>
        </row>
        <row r="261">
          <cell r="B261" t="str">
            <v>SUPERCINE</v>
          </cell>
        </row>
        <row r="262">
          <cell r="B262" t="str">
            <v>THE BLACKLIST</v>
          </cell>
        </row>
        <row r="264">
          <cell r="B264" t="str">
            <v>SÉRIE DE DOMINGO</v>
          </cell>
        </row>
        <row r="265">
          <cell r="B265" t="str">
            <v>DOMINGO MAIOR</v>
          </cell>
        </row>
        <row r="266">
          <cell r="B266" t="str">
            <v>CINE ESPETACULAR</v>
          </cell>
        </row>
        <row r="267">
          <cell r="B267" t="str">
            <v>CANAL LIVRE</v>
          </cell>
        </row>
        <row r="269">
          <cell r="B269" t="str">
            <v>/ SHOW ///////////////////////////////////////////</v>
          </cell>
        </row>
        <row r="271">
          <cell r="B271" t="str">
            <v>PROGRAMAS</v>
          </cell>
        </row>
        <row r="274">
          <cell r="B274" t="str">
            <v>HOJE EM DIA</v>
          </cell>
        </row>
        <row r="275">
          <cell r="B275" t="str">
            <v>MAIS VOCÊ</v>
          </cell>
        </row>
        <row r="276">
          <cell r="B276" t="str">
            <v>ENCONTRO COM FÁTIMA BERNARDES</v>
          </cell>
        </row>
        <row r="277">
          <cell r="B277" t="str">
            <v>É DE CASA 1</v>
          </cell>
        </row>
        <row r="278">
          <cell r="B278" t="str">
            <v>É DE CASA 2</v>
          </cell>
        </row>
        <row r="279">
          <cell r="B279" t="str">
            <v>É DE CASA 3</v>
          </cell>
        </row>
        <row r="280">
          <cell r="B280" t="str">
            <v>THE CHEF</v>
          </cell>
        </row>
        <row r="441">
          <cell r="B441" t="str">
            <v>Lista de Targets</v>
          </cell>
        </row>
        <row r="442">
          <cell r="B442" t="str">
            <v>DOMICILIAR</v>
          </cell>
        </row>
        <row r="443">
          <cell r="B443" t="str">
            <v>INDIVÍDUOS</v>
          </cell>
        </row>
        <row r="444">
          <cell r="B444" t="str">
            <v>AS AB 25+</v>
          </cell>
        </row>
        <row r="445">
          <cell r="B445" t="str">
            <v>AS ABC 18+</v>
          </cell>
        </row>
        <row r="446">
          <cell r="B446" t="str">
            <v>AS ABC 18-49</v>
          </cell>
        </row>
        <row r="447">
          <cell r="B447" t="str">
            <v>AS ABC 25+</v>
          </cell>
        </row>
        <row r="448">
          <cell r="B448" t="str">
            <v>AS ABCDE 18+</v>
          </cell>
        </row>
        <row r="449">
          <cell r="B449" t="str">
            <v>AS ABCDE 25+</v>
          </cell>
        </row>
        <row r="450">
          <cell r="B450" t="str">
            <v>HH AB 25+</v>
          </cell>
        </row>
        <row r="451">
          <cell r="B451" t="str">
            <v>HH ABC 25+</v>
          </cell>
        </row>
        <row r="452">
          <cell r="B452" t="str">
            <v>MM AB 25+</v>
          </cell>
        </row>
        <row r="453">
          <cell r="B453" t="str">
            <v>MM ABC 25+</v>
          </cell>
        </row>
      </sheetData>
      <sheetData sheetId="4">
        <row r="8">
          <cell r="B8" t="str">
            <v>Selecione o Target:</v>
          </cell>
        </row>
        <row r="9">
          <cell r="B9" t="str">
            <v>DOMICILIAR</v>
          </cell>
        </row>
        <row r="13">
          <cell r="B13" t="str">
            <v>/ AUDITÓRIO ///////////////////////////////////////</v>
          </cell>
        </row>
        <row r="15">
          <cell r="B15" t="str">
            <v>PROGRAMAS</v>
          </cell>
        </row>
        <row r="18">
          <cell r="B18" t="str">
            <v>HORA DO FARO</v>
          </cell>
        </row>
        <row r="19">
          <cell r="B19" t="str">
            <v>CALDEIRÃO</v>
          </cell>
        </row>
        <row r="20">
          <cell r="B20" t="str">
            <v>DOMINGÃO</v>
          </cell>
        </row>
        <row r="21">
          <cell r="B21" t="str">
            <v>PROGRAMA RAUL GIL</v>
          </cell>
        </row>
        <row r="22">
          <cell r="B22" t="str">
            <v>DOMINGO LEGAL</v>
          </cell>
        </row>
        <row r="23">
          <cell r="B23" t="str">
            <v>ELIANA</v>
          </cell>
        </row>
        <row r="24">
          <cell r="B24" t="str">
            <v>PROGRAMA SILVIO SANTOS</v>
          </cell>
        </row>
        <row r="25">
          <cell r="B25" t="str">
            <v>FAUSTÃO NA BAND</v>
          </cell>
        </row>
        <row r="27">
          <cell r="B27" t="str">
            <v>/ ESPORTE /////////////////////////////////////////</v>
          </cell>
        </row>
        <row r="29">
          <cell r="B29" t="str">
            <v>PROGRAMAS</v>
          </cell>
        </row>
        <row r="32">
          <cell r="B32" t="str">
            <v>FUTEBOL QUARTA-FEIRA</v>
          </cell>
        </row>
        <row r="33">
          <cell r="B33" t="str">
            <v>FUTEBOL NOITE</v>
          </cell>
        </row>
        <row r="34">
          <cell r="B34" t="str">
            <v>BIG BROTHER BRASIL</v>
          </cell>
        </row>
        <row r="35">
          <cell r="B35" t="str">
            <v>FUTEBOL DE DOMINGO</v>
          </cell>
        </row>
        <row r="36">
          <cell r="B36" t="str">
            <v>PROGRAMA DO RATINHO</v>
          </cell>
        </row>
        <row r="38">
          <cell r="B38" t="str">
            <v>FUTEBOL SÁBADO</v>
          </cell>
        </row>
        <row r="39">
          <cell r="B39" t="str">
            <v>CALDEIRÃO</v>
          </cell>
        </row>
        <row r="40">
          <cell r="B40" t="str">
            <v>FUTEBOL DE DOMINGO</v>
          </cell>
        </row>
        <row r="42">
          <cell r="B42" t="str">
            <v>FUTEBOL DOMINGO</v>
          </cell>
        </row>
        <row r="43">
          <cell r="B43" t="str">
            <v>FUTEBOL NOT</v>
          </cell>
        </row>
        <row r="44">
          <cell r="B44" t="str">
            <v>DOMINGÃO</v>
          </cell>
        </row>
        <row r="45">
          <cell r="B45" t="str">
            <v>DOMINGO LEGAL</v>
          </cell>
        </row>
        <row r="46">
          <cell r="B46" t="str">
            <v>DOMINGO LEGAL</v>
          </cell>
        </row>
        <row r="48">
          <cell r="B48" t="str">
            <v>ESPORTE RECORD</v>
          </cell>
        </row>
        <row r="49">
          <cell r="B49" t="str">
            <v>ESPORTE ESPETACULAR</v>
          </cell>
        </row>
        <row r="50">
          <cell r="B50" t="str">
            <v>GLOBO ESPORTE</v>
          </cell>
        </row>
        <row r="51">
          <cell r="B51" t="str">
            <v>SBT SPORTS</v>
          </cell>
        </row>
        <row r="52">
          <cell r="B52" t="str">
            <v>JOGO ABERTO</v>
          </cell>
        </row>
        <row r="53">
          <cell r="B53" t="str">
            <v>BAND ESPORTE CLUBE</v>
          </cell>
        </row>
        <row r="54">
          <cell r="B54" t="str">
            <v>/ ENTREVISTA /////////////////////////////////////////</v>
          </cell>
        </row>
        <row r="56">
          <cell r="B56" t="str">
            <v>PROGRAMAS</v>
          </cell>
        </row>
        <row r="59">
          <cell r="B59" t="str">
            <v>MUNDO BUSINESS</v>
          </cell>
        </row>
        <row r="60">
          <cell r="B60" t="str">
            <v>PEQUENAS EMPRESAS GRANDES NEGÓCIOS</v>
          </cell>
        </row>
        <row r="61">
          <cell r="B61" t="str">
            <v>ACONTECE REPRESENTA</v>
          </cell>
        </row>
        <row r="62">
          <cell r="B62" t="str">
            <v>SEMPRE BEM</v>
          </cell>
        </row>
        <row r="65">
          <cell r="B65" t="str">
            <v>/ FILME /////////////////////////////////////////</v>
          </cell>
        </row>
        <row r="67">
          <cell r="B67" t="str">
            <v>PROGRAMAS</v>
          </cell>
        </row>
        <row r="70">
          <cell r="B70" t="str">
            <v>CINE RECORD ESPECIAL</v>
          </cell>
        </row>
        <row r="71">
          <cell r="B71" t="str">
            <v>BIG BROTHER BRASIL</v>
          </cell>
        </row>
        <row r="72">
          <cell r="B72" t="str">
            <v>CINEMA DO LIDER</v>
          </cell>
        </row>
        <row r="73">
          <cell r="B73" t="str">
            <v>DOMINGO LEGAL</v>
          </cell>
        </row>
        <row r="75">
          <cell r="B75" t="str">
            <v>SUPER TELA</v>
          </cell>
        </row>
        <row r="76">
          <cell r="B76" t="str">
            <v>TELA QUENTE</v>
          </cell>
        </row>
        <row r="77">
          <cell r="B77" t="str">
            <v>DOMINGO MAIOR</v>
          </cell>
        </row>
        <row r="78">
          <cell r="B78" t="str">
            <v>PROGRAMA DO RATINHO</v>
          </cell>
        </row>
        <row r="79">
          <cell r="B79" t="str">
            <v>TELA DE SUCESSOS</v>
          </cell>
        </row>
        <row r="81">
          <cell r="B81" t="str">
            <v>CINE AVENTURA</v>
          </cell>
        </row>
        <row r="82">
          <cell r="B82" t="str">
            <v>SESSÃO DA TARDE</v>
          </cell>
        </row>
        <row r="83">
          <cell r="B83" t="str">
            <v>TEMPERATURA MÁXIMA</v>
          </cell>
        </row>
        <row r="84">
          <cell r="B84" t="str">
            <v>PROGRAMA RAUL GIL</v>
          </cell>
        </row>
        <row r="86">
          <cell r="B86" t="str">
            <v>TELA MÁXIMA</v>
          </cell>
        </row>
        <row r="87">
          <cell r="B87" t="str">
            <v>SUPERCINE</v>
          </cell>
        </row>
        <row r="88">
          <cell r="B88" t="str">
            <v>TELA QUENTE</v>
          </cell>
        </row>
        <row r="89">
          <cell r="B89" t="str">
            <v>TELA DE SUCESSOS</v>
          </cell>
        </row>
        <row r="91">
          <cell r="B91" t="str">
            <v>CINE MAIOR</v>
          </cell>
        </row>
        <row r="92">
          <cell r="B92" t="str">
            <v>TEMPERATURA MÁXIMA</v>
          </cell>
        </row>
        <row r="93">
          <cell r="B93" t="str">
            <v>DOMINGO LEGAL</v>
          </cell>
        </row>
        <row r="94">
          <cell r="B94" t="str">
            <v>DOMINGO NO CINEMA</v>
          </cell>
        </row>
        <row r="96">
          <cell r="B96" t="str">
            <v>CINE RECORD ESPECIAL</v>
          </cell>
        </row>
        <row r="97">
          <cell r="B97" t="str">
            <v>TELA QUENTE</v>
          </cell>
        </row>
        <row r="98">
          <cell r="B98" t="str">
            <v>SHOW DE TERÇA 1</v>
          </cell>
        </row>
        <row r="99">
          <cell r="B99" t="str">
            <v>CINE ESPETACULAR</v>
          </cell>
        </row>
        <row r="100">
          <cell r="B100" t="str">
            <v>CINE CLUBE</v>
          </cell>
        </row>
        <row r="102">
          <cell r="B102" t="str">
            <v>SUPER TELA</v>
          </cell>
        </row>
        <row r="103">
          <cell r="B103" t="str">
            <v>TELA QUENTE</v>
          </cell>
        </row>
        <row r="104">
          <cell r="B104" t="str">
            <v>DOMINGO MAIOR</v>
          </cell>
        </row>
        <row r="105">
          <cell r="B105" t="str">
            <v>PROGRAMA DO RATINHO</v>
          </cell>
        </row>
        <row r="106">
          <cell r="B106" t="str">
            <v>BAKE OFF BRASIL</v>
          </cell>
        </row>
        <row r="107">
          <cell r="B107" t="str">
            <v>TELA DE SUCESSOS</v>
          </cell>
        </row>
        <row r="108">
          <cell r="B108" t="str">
            <v>CINE CLUBE</v>
          </cell>
        </row>
        <row r="109">
          <cell r="B109" t="str">
            <v>CINE AÇÃO</v>
          </cell>
        </row>
        <row r="111">
          <cell r="B111" t="str">
            <v>/ JORNALISMO ///////////////////////////////////////</v>
          </cell>
        </row>
        <row r="113">
          <cell r="B113" t="str">
            <v>PROGRAMAS</v>
          </cell>
        </row>
        <row r="116">
          <cell r="B116" t="str">
            <v>ES NO AR</v>
          </cell>
        </row>
        <row r="117">
          <cell r="B117" t="str">
            <v>HORA UM</v>
          </cell>
        </row>
        <row r="118">
          <cell r="B118" t="str">
            <v>BOM DIA PRAÇA</v>
          </cell>
        </row>
        <row r="119">
          <cell r="B119" t="str">
            <v>PRIMEIRO IMPACTO</v>
          </cell>
        </row>
        <row r="121">
          <cell r="B121" t="str">
            <v>FALA BRASIL</v>
          </cell>
        </row>
        <row r="122">
          <cell r="B122" t="str">
            <v>BOM DIA PRAÇA</v>
          </cell>
        </row>
        <row r="123">
          <cell r="B123" t="str">
            <v>BOM DIA BRASIL</v>
          </cell>
        </row>
        <row r="124">
          <cell r="B124" t="str">
            <v>PRIMEIRO IMPACTO</v>
          </cell>
        </row>
        <row r="125">
          <cell r="B125" t="str">
            <v>BORA BRASIL</v>
          </cell>
        </row>
        <row r="127">
          <cell r="B127" t="str">
            <v>FALA ESPÍRITO SANTO</v>
          </cell>
        </row>
        <row r="128">
          <cell r="B128" t="str">
            <v>JORNAL DO CAMPO</v>
          </cell>
        </row>
        <row r="130">
          <cell r="B130" t="str">
            <v>CIDADE ALERTA</v>
          </cell>
        </row>
        <row r="131">
          <cell r="B131" t="str">
            <v>PRAÇA TV 2ª EDIÇÃO SS</v>
          </cell>
        </row>
        <row r="132">
          <cell r="B132" t="str">
            <v>BRASIL URGENTE</v>
          </cell>
        </row>
        <row r="134">
          <cell r="B134" t="str">
            <v>CIDADE ALERTA ESPÍRITO SANTO</v>
          </cell>
        </row>
        <row r="135">
          <cell r="B135" t="str">
            <v>PRAÇA TV 2ª EDIÇÃO SS</v>
          </cell>
        </row>
        <row r="136">
          <cell r="B136" t="str">
            <v>JORNAL DA BAND</v>
          </cell>
        </row>
        <row r="138">
          <cell r="B138" t="str">
            <v>JORNAL DA TV VITÓRIA</v>
          </cell>
        </row>
        <row r="139">
          <cell r="B139" t="str">
            <v>PRAÇA TV 2ª EDIÇÃO SS</v>
          </cell>
        </row>
        <row r="140">
          <cell r="B140" t="str">
            <v>TRIBUNA NOTÍCIAS 2ª EDIÇÃO</v>
          </cell>
        </row>
        <row r="141">
          <cell r="B141" t="str">
            <v>JORNAL DA BAND</v>
          </cell>
        </row>
        <row r="143">
          <cell r="B143" t="str">
            <v>JORNAL DA RECORD</v>
          </cell>
        </row>
        <row r="144">
          <cell r="B144" t="str">
            <v>JORNAL NACIONAL SS</v>
          </cell>
        </row>
        <row r="145">
          <cell r="B145" t="str">
            <v>SBT BRASIL</v>
          </cell>
        </row>
        <row r="146">
          <cell r="B146" t="str">
            <v>JORNAL DA BAND</v>
          </cell>
        </row>
        <row r="148">
          <cell r="B148" t="str">
            <v>FALA BRASIL ED SB</v>
          </cell>
        </row>
        <row r="149">
          <cell r="B149" t="str">
            <v>BOM DIA BRASIL</v>
          </cell>
        </row>
        <row r="151">
          <cell r="B151" t="str">
            <v>CIDADE ALERTA ED SB</v>
          </cell>
        </row>
        <row r="152">
          <cell r="B152" t="str">
            <v>PRAÇA TV 2ª EDIÇÃO SB</v>
          </cell>
        </row>
        <row r="153">
          <cell r="B153" t="str">
            <v>BRASIL URGENTE SB</v>
          </cell>
        </row>
        <row r="155">
          <cell r="B155" t="str">
            <v>CIDADE ALERTA ED SB</v>
          </cell>
        </row>
        <row r="156">
          <cell r="B156" t="str">
            <v>PRAÇA TV 2ª EDIÇÃO SB</v>
          </cell>
        </row>
        <row r="158">
          <cell r="B158" t="str">
            <v>JORNAL DA RECORD ED SB</v>
          </cell>
        </row>
        <row r="159">
          <cell r="B159" t="str">
            <v>JORNAL NACIONAL SB</v>
          </cell>
        </row>
        <row r="160">
          <cell r="B160" t="str">
            <v>SBT BRASIL</v>
          </cell>
        </row>
        <row r="161">
          <cell r="B161" t="str">
            <v>JORNAL DA BAND</v>
          </cell>
        </row>
        <row r="163">
          <cell r="B163" t="str">
            <v>DOMINGO ESPETACULAR</v>
          </cell>
        </row>
        <row r="164">
          <cell r="B164" t="str">
            <v>FANTÁSTICO</v>
          </cell>
        </row>
        <row r="165">
          <cell r="B165" t="str">
            <v>PROGRAMA SILVIO SANTOS</v>
          </cell>
        </row>
        <row r="167">
          <cell r="B167" t="str">
            <v>AGRO BUSINESS</v>
          </cell>
        </row>
        <row r="168">
          <cell r="B168" t="str">
            <v>PEQUENAS EMPRESAS GRANDES NEGÓCIOS</v>
          </cell>
        </row>
        <row r="169">
          <cell r="B169" t="str">
            <v>GLOBO RURAL</v>
          </cell>
        </row>
        <row r="170">
          <cell r="B170" t="str">
            <v>SEMPRE BEM</v>
          </cell>
        </row>
        <row r="173">
          <cell r="B173" t="str">
            <v>/ NOVELA /////////////////////////////////////////</v>
          </cell>
        </row>
        <row r="175">
          <cell r="B175" t="str">
            <v>PROGRAMAS</v>
          </cell>
        </row>
        <row r="178">
          <cell r="B178" t="str">
            <v>NOVELA DA TARDE 1 - CHAMAS DA VIDA</v>
          </cell>
        </row>
        <row r="179">
          <cell r="B179" t="str">
            <v>NOVELA ED ESPECIAL - O CRAVO E A ROSA</v>
          </cell>
        </row>
        <row r="180">
          <cell r="B180" t="str">
            <v>VALE A PENA VER DE NOVO - O CLONE</v>
          </cell>
        </row>
        <row r="181">
          <cell r="B181" t="str">
            <v>NOVELA TARDE 1 - AMANHÃ E PARA SEMPRE</v>
          </cell>
        </row>
        <row r="182">
          <cell r="B182" t="str">
            <v>FOFOCALIZANDO</v>
          </cell>
        </row>
        <row r="183">
          <cell r="B183" t="str">
            <v>CASOS DE FAMÍLIA</v>
          </cell>
        </row>
        <row r="185">
          <cell r="B185" t="str">
            <v>NOVELA 3 - REIS</v>
          </cell>
        </row>
        <row r="186">
          <cell r="B186" t="str">
            <v>NOVELA I - ALÉM DA ILUSÃO SS</v>
          </cell>
        </row>
        <row r="187">
          <cell r="B187" t="str">
            <v>NOVELA I - ALÉM DA ILUSÃO SB</v>
          </cell>
        </row>
        <row r="188">
          <cell r="B188" t="str">
            <v>NOVELA II - CARA E CORAGEM SS</v>
          </cell>
        </row>
        <row r="189">
          <cell r="B189" t="str">
            <v>NOVELA II - CARA E CORAGEM SB</v>
          </cell>
        </row>
        <row r="191">
          <cell r="B191" t="str">
            <v>NOVELA 22H - JESUS</v>
          </cell>
        </row>
        <row r="192">
          <cell r="B192" t="str">
            <v>NOVELA III - PANTANAL SS</v>
          </cell>
        </row>
        <row r="193">
          <cell r="B193" t="str">
            <v>NOVELA III - PANTANAL SB</v>
          </cell>
        </row>
        <row r="194">
          <cell r="B194" t="str">
            <v>NOVELA NOITE 1 - CARINHA DE ANJO</v>
          </cell>
        </row>
        <row r="196">
          <cell r="B196" t="str">
            <v>NOVELA 3 - MELHORES MOMENTOS</v>
          </cell>
        </row>
        <row r="197">
          <cell r="B197" t="str">
            <v>NOVELA I - ALÉM DA ILUSÃO SB</v>
          </cell>
        </row>
        <row r="198">
          <cell r="B198" t="str">
            <v>NOVELA II - CARA E CORAGEM SB</v>
          </cell>
        </row>
        <row r="199">
          <cell r="B199" t="str">
            <v>NOVELA III - PANTANAL SB</v>
          </cell>
        </row>
        <row r="201">
          <cell r="B201" t="str">
            <v>/ REALITY SHOW ///////////////////////////////////////</v>
          </cell>
        </row>
        <row r="203">
          <cell r="B203" t="str">
            <v>PROGRAMAS</v>
          </cell>
        </row>
        <row r="206">
          <cell r="B206" t="str">
            <v>POWER COUPLE BRASIL</v>
          </cell>
        </row>
        <row r="207">
          <cell r="B207" t="str">
            <v>NO LIMITE</v>
          </cell>
        </row>
        <row r="208">
          <cell r="B208" t="str">
            <v>CINEMA ESPECIAL</v>
          </cell>
        </row>
        <row r="209">
          <cell r="B209" t="str">
            <v>SHOW DE QUINTA</v>
          </cell>
        </row>
        <row r="210">
          <cell r="B210" t="str">
            <v>COZINHE SE PUDER</v>
          </cell>
        </row>
        <row r="211">
          <cell r="B211" t="str">
            <v>ESQUADRÃO DA MODA</v>
          </cell>
        </row>
        <row r="212">
          <cell r="B212" t="str">
            <v>PROGRAMA DO RATINHO</v>
          </cell>
        </row>
        <row r="213">
          <cell r="B213" t="str">
            <v>MASTERCHEF AMADORES</v>
          </cell>
        </row>
        <row r="214">
          <cell r="B214" t="str">
            <v>LINHA DE COMBATE</v>
          </cell>
        </row>
        <row r="216">
          <cell r="B216" t="str">
            <v>A FAZENDA</v>
          </cell>
        </row>
        <row r="217">
          <cell r="B217" t="str">
            <v>TELA QUENTE</v>
          </cell>
        </row>
        <row r="218">
          <cell r="B218" t="str">
            <v>THE VOICE BRASIL</v>
          </cell>
        </row>
        <row r="219">
          <cell r="B219" t="str">
            <v>ALTAS HORAS</v>
          </cell>
        </row>
        <row r="220">
          <cell r="B220" t="str">
            <v>PROGRAMA DO RATINHO</v>
          </cell>
        </row>
        <row r="221">
          <cell r="B221" t="str">
            <v>BAKE OFF BRASIL</v>
          </cell>
        </row>
        <row r="222">
          <cell r="B222" t="str">
            <v>LARGADOS E PELADOS</v>
          </cell>
        </row>
        <row r="224">
          <cell r="B224" t="str">
            <v>TOP CHEF BRASIL</v>
          </cell>
        </row>
        <row r="225">
          <cell r="B225" t="str">
            <v>PROGRAMA DO RATINHO</v>
          </cell>
        </row>
        <row r="226">
          <cell r="B226" t="str">
            <v>DUELO DE MÃES</v>
          </cell>
        </row>
        <row r="227">
          <cell r="B227" t="str">
            <v>BAKE OFF BRASIL</v>
          </cell>
        </row>
        <row r="228">
          <cell r="B228" t="str">
            <v>MASTERCHEF AMADORES</v>
          </cell>
        </row>
        <row r="229">
          <cell r="B229" t="str">
            <v>90 DIAS PARA CASAR</v>
          </cell>
        </row>
        <row r="231">
          <cell r="B231" t="str">
            <v>CHEF DE FAMÍLIA</v>
          </cell>
        </row>
        <row r="232">
          <cell r="B232" t="str">
            <v>DUELO DE MÃES</v>
          </cell>
        </row>
        <row r="233">
          <cell r="B233" t="str">
            <v>BAKE OFF BRASIL</v>
          </cell>
        </row>
        <row r="234">
          <cell r="B234" t="str">
            <v>MASTERCHEF AMADORES</v>
          </cell>
        </row>
        <row r="235">
          <cell r="B235" t="str">
            <v>90 DIAS PARA CASAR</v>
          </cell>
        </row>
        <row r="236">
          <cell r="B236" t="str">
            <v>CANTA COMIGO</v>
          </cell>
        </row>
        <row r="237">
          <cell r="B237" t="str">
            <v>THE VOICE KIDS</v>
          </cell>
        </row>
        <row r="238">
          <cell r="B238" t="str">
            <v>DOMINGÃO</v>
          </cell>
        </row>
        <row r="239">
          <cell r="B239" t="str">
            <v>DOMINGO LEGAL</v>
          </cell>
        </row>
        <row r="240">
          <cell r="B240" t="str">
            <v>ELIANA</v>
          </cell>
        </row>
        <row r="244">
          <cell r="B244" t="str">
            <v>/ REPORTAGEM ///////////////////////////////////////</v>
          </cell>
        </row>
        <row r="246">
          <cell r="B246" t="str">
            <v>PROGRAMAS</v>
          </cell>
        </row>
        <row r="249">
          <cell r="B249" t="str">
            <v>BALANÇO GERAL ES</v>
          </cell>
        </row>
        <row r="250">
          <cell r="B250" t="str">
            <v>PRAÇA TV 1ª EDIÇÃO</v>
          </cell>
        </row>
        <row r="251">
          <cell r="B251" t="str">
            <v>JORNAL HOJE</v>
          </cell>
        </row>
        <row r="252">
          <cell r="B252" t="str">
            <v>TRIBUNA NOTÍCIAS 1ª EDIÇÃO</v>
          </cell>
        </row>
        <row r="254">
          <cell r="B254" t="str">
            <v>CÂMERA RECORD</v>
          </cell>
        </row>
        <row r="255">
          <cell r="B255" t="str">
            <v>PROFISSÃO REPÓRTER</v>
          </cell>
        </row>
        <row r="256">
          <cell r="B256" t="str">
            <v>GLOBO REPÓRTER</v>
          </cell>
        </row>
        <row r="257">
          <cell r="B257" t="str">
            <v>DOMINGO MAIOR</v>
          </cell>
        </row>
        <row r="259">
          <cell r="B259" t="str">
            <v>BRASIL CAMINHONEIRO</v>
          </cell>
        </row>
        <row r="260">
          <cell r="B260" t="str">
            <v>AUTO ESPORTE</v>
          </cell>
        </row>
        <row r="261">
          <cell r="B261" t="str">
            <v>TRIBUNA NA ESTRADA TER</v>
          </cell>
        </row>
        <row r="262">
          <cell r="B262" t="str">
            <v>TRIBUNA NA ESTRADA SEX</v>
          </cell>
        </row>
        <row r="263">
          <cell r="B263" t="str">
            <v>TRIBUNA NA ESTRADA</v>
          </cell>
        </row>
        <row r="264">
          <cell r="B264" t="str">
            <v>CIRCULANDO</v>
          </cell>
        </row>
        <row r="266">
          <cell r="B266" t="str">
            <v>REPÓRTER RECORD INVESTIGAÇÃO</v>
          </cell>
        </row>
        <row r="267">
          <cell r="B267" t="str">
            <v>PROFISSÃO REPÓRTER</v>
          </cell>
        </row>
        <row r="268">
          <cell r="B268" t="str">
            <v>GLOBO REPÓRTER</v>
          </cell>
        </row>
        <row r="269">
          <cell r="B269" t="str">
            <v>CINEMA DO LIDER</v>
          </cell>
        </row>
        <row r="270">
          <cell r="B270" t="str">
            <v>PROGRAMA DO RATINHO</v>
          </cell>
        </row>
        <row r="273">
          <cell r="B273" t="str">
            <v>/ SÉRIE /////////////////////////////////////////</v>
          </cell>
        </row>
        <row r="275">
          <cell r="B275" t="str">
            <v>PROGRAMAS</v>
          </cell>
        </row>
        <row r="278">
          <cell r="B278" t="str">
            <v>SÉRIE PREMIUM</v>
          </cell>
        </row>
        <row r="279">
          <cell r="B279" t="str">
            <v>TELA QUENTE</v>
          </cell>
        </row>
        <row r="280">
          <cell r="B280" t="str">
            <v>CINE ESPETACULAR</v>
          </cell>
        </row>
        <row r="281">
          <cell r="B281" t="str">
            <v>A PRAÇA É NOSSA</v>
          </cell>
        </row>
        <row r="282">
          <cell r="B282" t="str">
            <v>PROGRAMA DO RATINHO</v>
          </cell>
        </row>
        <row r="283">
          <cell r="B283" t="str">
            <v>A PRAÇA É NOSSA</v>
          </cell>
        </row>
        <row r="284">
          <cell r="B284" t="str">
            <v>CINE CLUBE</v>
          </cell>
        </row>
        <row r="286">
          <cell r="B286" t="str">
            <v>AEROPORTO ÁREA RESTRITA</v>
          </cell>
        </row>
        <row r="287">
          <cell r="B287" t="str">
            <v>BIG BROTHER BRASIL</v>
          </cell>
        </row>
        <row r="288">
          <cell r="B288" t="str">
            <v>GLOBO REPÓRTER</v>
          </cell>
        </row>
        <row r="289">
          <cell r="B289" t="str">
            <v>TELA QUENTE</v>
          </cell>
        </row>
        <row r="291">
          <cell r="B291" t="str">
            <v>SÉRIE DE SÁBADO</v>
          </cell>
        </row>
        <row r="292">
          <cell r="B292" t="str">
            <v>ALTAS HORAS</v>
          </cell>
        </row>
        <row r="293">
          <cell r="B293" t="str">
            <v>SUPERCINE</v>
          </cell>
        </row>
        <row r="295">
          <cell r="B295" t="str">
            <v>SÉRIE DE DOMINGO</v>
          </cell>
        </row>
        <row r="296">
          <cell r="B296" t="str">
            <v>DOMINGO MAIOR</v>
          </cell>
        </row>
        <row r="297">
          <cell r="B297" t="str">
            <v>CINE ESPETACULAR</v>
          </cell>
        </row>
        <row r="299">
          <cell r="B299" t="str">
            <v>/ SHOW /////////////////////////////////////////</v>
          </cell>
        </row>
        <row r="301">
          <cell r="B301" t="str">
            <v>PROGRAMAS</v>
          </cell>
        </row>
        <row r="304">
          <cell r="B304" t="str">
            <v>HOJE EM DIA</v>
          </cell>
        </row>
        <row r="305">
          <cell r="B305" t="str">
            <v>MAIS VOCÊ</v>
          </cell>
        </row>
        <row r="306">
          <cell r="B306" t="str">
            <v>ENCONTRO COM FÁTIMA BERNARDES</v>
          </cell>
        </row>
        <row r="307">
          <cell r="B307" t="str">
            <v>É DE CASA 1</v>
          </cell>
        </row>
        <row r="308">
          <cell r="B308" t="str">
            <v>É DE CASA 2</v>
          </cell>
        </row>
        <row r="309">
          <cell r="B309" t="str">
            <v>É DE CASA 3</v>
          </cell>
        </row>
        <row r="310">
          <cell r="B310" t="str">
            <v>THE CHEF</v>
          </cell>
        </row>
        <row r="471">
          <cell r="B471" t="str">
            <v>Lista de Targets</v>
          </cell>
        </row>
        <row r="472">
          <cell r="B472" t="str">
            <v>DOMICILIAR</v>
          </cell>
        </row>
        <row r="473">
          <cell r="B473" t="str">
            <v>INDIVÍDUOS</v>
          </cell>
        </row>
        <row r="474">
          <cell r="B474" t="str">
            <v>AS AB 25+</v>
          </cell>
        </row>
        <row r="475">
          <cell r="B475" t="str">
            <v>AS ABC 18+</v>
          </cell>
        </row>
        <row r="476">
          <cell r="B476" t="str">
            <v>AS ABC 18-49</v>
          </cell>
        </row>
        <row r="477">
          <cell r="B477" t="str">
            <v>AS ABC 25+</v>
          </cell>
        </row>
        <row r="478">
          <cell r="B478" t="str">
            <v>AS ABCDE 18+</v>
          </cell>
        </row>
        <row r="479">
          <cell r="B479" t="str">
            <v>AS ABCDE 25+</v>
          </cell>
        </row>
        <row r="480">
          <cell r="B480" t="str">
            <v>HH AB 25+</v>
          </cell>
        </row>
        <row r="481">
          <cell r="B481" t="str">
            <v>HH ABC 25+</v>
          </cell>
        </row>
        <row r="482">
          <cell r="B482" t="str">
            <v>MM AB 25+</v>
          </cell>
        </row>
        <row r="483">
          <cell r="B483" t="str">
            <v>MM ABC 25+</v>
          </cell>
        </row>
      </sheetData>
      <sheetData sheetId="5">
        <row r="8">
          <cell r="B8" t="str">
            <v>Selecione o Target:</v>
          </cell>
        </row>
        <row r="9">
          <cell r="B9" t="str">
            <v>DOMICILIAR</v>
          </cell>
        </row>
        <row r="13">
          <cell r="B13" t="str">
            <v>/ AUDITÓRIO ///////////////////////////////////////</v>
          </cell>
        </row>
        <row r="15">
          <cell r="B15" t="str">
            <v>PROGRAMAS</v>
          </cell>
        </row>
        <row r="18">
          <cell r="B18" t="str">
            <v>HORA DO FARO</v>
          </cell>
        </row>
        <row r="19">
          <cell r="B19" t="str">
            <v>CALDEIRÃO</v>
          </cell>
        </row>
        <row r="20">
          <cell r="B20" t="str">
            <v>DOMINGÃO</v>
          </cell>
        </row>
        <row r="21">
          <cell r="B21" t="str">
            <v>PROGRAMA RAUL GIL</v>
          </cell>
        </row>
        <row r="22">
          <cell r="B22" t="str">
            <v>DOMINGO LEGAL</v>
          </cell>
        </row>
        <row r="23">
          <cell r="B23" t="str">
            <v>ELIANA</v>
          </cell>
        </row>
        <row r="24">
          <cell r="B24" t="str">
            <v>PROGRAMA SILVIO SANTOS</v>
          </cell>
        </row>
        <row r="25">
          <cell r="B25" t="str">
            <v>FAUSTÃO NA BAND</v>
          </cell>
        </row>
        <row r="27">
          <cell r="B27" t="str">
            <v>/ ESPORTE /////////////////////////////////////////</v>
          </cell>
        </row>
        <row r="29">
          <cell r="B29" t="str">
            <v>PROGRAMAS</v>
          </cell>
        </row>
        <row r="32">
          <cell r="B32" t="str">
            <v>FUTEBOL QUARTA-FEIRA</v>
          </cell>
        </row>
        <row r="33">
          <cell r="B33" t="str">
            <v>FUTEBOL NOITE</v>
          </cell>
        </row>
        <row r="34">
          <cell r="B34" t="str">
            <v>BIG BROTHER BRASIL</v>
          </cell>
        </row>
        <row r="35">
          <cell r="B35" t="str">
            <v>FUTEBOL DE DOMINGO</v>
          </cell>
        </row>
        <row r="36">
          <cell r="B36" t="str">
            <v>PROGRAMA DO RATINHO</v>
          </cell>
        </row>
        <row r="38">
          <cell r="B38" t="str">
            <v>FUTEBOL SÁBADO</v>
          </cell>
        </row>
        <row r="39">
          <cell r="B39" t="str">
            <v>CALDEIRÃO</v>
          </cell>
        </row>
        <row r="40">
          <cell r="B40" t="str">
            <v>FUTEBOL DE DOMINGO</v>
          </cell>
        </row>
        <row r="42">
          <cell r="B42" t="str">
            <v>FUTEBOL DOMINGO</v>
          </cell>
        </row>
        <row r="43">
          <cell r="B43" t="str">
            <v>FUTEBOL NOT</v>
          </cell>
        </row>
        <row r="44">
          <cell r="B44" t="str">
            <v>DOMINGÃO</v>
          </cell>
        </row>
        <row r="45">
          <cell r="B45" t="str">
            <v>DOMINGO LEGAL</v>
          </cell>
        </row>
        <row r="47">
          <cell r="B47" t="str">
            <v>ESPORTE RECORD</v>
          </cell>
        </row>
        <row r="48">
          <cell r="B48" t="str">
            <v>ESPORTE ESPETACULAR</v>
          </cell>
        </row>
        <row r="49">
          <cell r="B49" t="str">
            <v>GLOBO ESPORTE</v>
          </cell>
        </row>
        <row r="50">
          <cell r="B50" t="str">
            <v>SBT SPORTS</v>
          </cell>
        </row>
        <row r="51">
          <cell r="B51" t="str">
            <v>JOGO ABERTO</v>
          </cell>
        </row>
        <row r="52">
          <cell r="B52" t="str">
            <v>BAND ESPORTE CLUBE</v>
          </cell>
        </row>
        <row r="54">
          <cell r="B54" t="str">
            <v>/ ENTREVISTA ////////////////////////////////////////</v>
          </cell>
        </row>
        <row r="56">
          <cell r="B56" t="str">
            <v>PROGRAMAS</v>
          </cell>
        </row>
        <row r="59">
          <cell r="B59" t="str">
            <v>THATHI CIDADE</v>
          </cell>
        </row>
        <row r="60">
          <cell r="B60" t="str">
            <v>TERRA DA GENTE</v>
          </cell>
        </row>
        <row r="61">
          <cell r="B61" t="str">
            <v>TENDÊNCIAS E ATUALIDADES SB</v>
          </cell>
        </row>
        <row r="63">
          <cell r="B63" t="str">
            <v>/ ESPORTE ///////////////////////////////////////</v>
          </cell>
        </row>
        <row r="65">
          <cell r="B65" t="str">
            <v>PROGRAMAS</v>
          </cell>
        </row>
        <row r="68">
          <cell r="B68" t="str">
            <v>ESPORTE FANTÁSTICO</v>
          </cell>
        </row>
        <row r="69">
          <cell r="B69" t="str">
            <v>ESPORTE ESPETACULAR</v>
          </cell>
        </row>
        <row r="70">
          <cell r="B70" t="str">
            <v>GLOBO ESPORTE</v>
          </cell>
        </row>
        <row r="71">
          <cell r="B71" t="str">
            <v>JOGO ABERTO</v>
          </cell>
        </row>
        <row r="73">
          <cell r="B73" t="str">
            <v>/ FILME /////////////////////////////////////////</v>
          </cell>
        </row>
        <row r="75">
          <cell r="B75" t="str">
            <v>PROGRAMAS</v>
          </cell>
        </row>
        <row r="78">
          <cell r="B78" t="str">
            <v>CINE RECORD ESPECIAL</v>
          </cell>
        </row>
        <row r="79">
          <cell r="B79" t="str">
            <v>BIG BROTHER BRASIL</v>
          </cell>
        </row>
        <row r="80">
          <cell r="B80" t="str">
            <v>CINEMA DO LIDER</v>
          </cell>
        </row>
        <row r="82">
          <cell r="B82" t="str">
            <v>SUPER TELA</v>
          </cell>
        </row>
        <row r="83">
          <cell r="B83" t="str">
            <v>TELA QUENTE</v>
          </cell>
        </row>
        <row r="84">
          <cell r="B84" t="str">
            <v>DOMINGO MAIOR</v>
          </cell>
        </row>
        <row r="85">
          <cell r="B85" t="str">
            <v>PROGRAMA DO RATINHO</v>
          </cell>
        </row>
        <row r="86">
          <cell r="B86" t="str">
            <v>TELA DE SUCESSOS</v>
          </cell>
        </row>
        <row r="88">
          <cell r="B88" t="str">
            <v>CINE AVENTURA</v>
          </cell>
        </row>
        <row r="89">
          <cell r="B89" t="str">
            <v>SESSÃO DA TARDE</v>
          </cell>
        </row>
        <row r="90">
          <cell r="B90" t="str">
            <v>TEMPERATURA MÁXIMA</v>
          </cell>
        </row>
        <row r="91">
          <cell r="B91" t="str">
            <v>PROGRAMA RAUL GIL</v>
          </cell>
        </row>
        <row r="93">
          <cell r="B93" t="str">
            <v>TELA MÁXIMA</v>
          </cell>
        </row>
        <row r="94">
          <cell r="B94" t="str">
            <v>SUPERCINE</v>
          </cell>
        </row>
        <row r="95">
          <cell r="B95" t="str">
            <v>TELA QUENTE</v>
          </cell>
        </row>
        <row r="96">
          <cell r="B96" t="str">
            <v>TELA DE SUCESSOS</v>
          </cell>
        </row>
        <row r="98">
          <cell r="B98" t="str">
            <v>CINE MAIOR</v>
          </cell>
        </row>
        <row r="99">
          <cell r="B99" t="str">
            <v>TEMPERATURA MÁXIMA</v>
          </cell>
        </row>
        <row r="100">
          <cell r="B100" t="str">
            <v>DOMINGO LEGAL</v>
          </cell>
        </row>
        <row r="101">
          <cell r="B101" t="str">
            <v>DOMINGO NO CINEMA</v>
          </cell>
        </row>
        <row r="103">
          <cell r="B103" t="str">
            <v>CINE RECORD ESPECIAL</v>
          </cell>
        </row>
        <row r="104">
          <cell r="B104" t="str">
            <v>TELA QUENTE</v>
          </cell>
        </row>
        <row r="105">
          <cell r="B105" t="str">
            <v>SHOW DE TERÇA 1</v>
          </cell>
        </row>
        <row r="106">
          <cell r="B106" t="str">
            <v>CINE ESPETACULAR</v>
          </cell>
        </row>
        <row r="107">
          <cell r="B107" t="str">
            <v>CINE CLUBE</v>
          </cell>
        </row>
        <row r="109">
          <cell r="B109" t="str">
            <v>SUPER TELA</v>
          </cell>
        </row>
        <row r="110">
          <cell r="B110" t="str">
            <v>TELA QUENTE</v>
          </cell>
        </row>
        <row r="111">
          <cell r="B111" t="str">
            <v>DOMINGO MAIOR</v>
          </cell>
        </row>
        <row r="112">
          <cell r="B112" t="str">
            <v>PROGRAMA DO RATINHO</v>
          </cell>
        </row>
        <row r="113">
          <cell r="B113" t="str">
            <v>BAKE OFF BRASIL</v>
          </cell>
        </row>
        <row r="114">
          <cell r="B114" t="str">
            <v>TELA DE SUCESSOS</v>
          </cell>
        </row>
        <row r="115">
          <cell r="B115" t="str">
            <v>CINE CLUBE</v>
          </cell>
        </row>
        <row r="116">
          <cell r="B116" t="str">
            <v>CINE AÇÃO</v>
          </cell>
        </row>
        <row r="118">
          <cell r="B118" t="str">
            <v>/ JORNALISMO ///////////////////////////////////////</v>
          </cell>
        </row>
        <row r="120">
          <cell r="B120" t="str">
            <v>PROGRAMAS</v>
          </cell>
        </row>
        <row r="123">
          <cell r="B123" t="str">
            <v>FALA BRASIL</v>
          </cell>
        </row>
        <row r="124">
          <cell r="B124" t="str">
            <v>BOM DIA PRAÇA</v>
          </cell>
        </row>
        <row r="125">
          <cell r="B125" t="str">
            <v>BOM DIA BRASIL</v>
          </cell>
        </row>
        <row r="126">
          <cell r="B126" t="str">
            <v>PRIMEIRO IMPACTO</v>
          </cell>
        </row>
        <row r="127">
          <cell r="B127" t="str">
            <v>BORA BRASIL</v>
          </cell>
        </row>
        <row r="129">
          <cell r="B129" t="str">
            <v>CIDADE ALERTA</v>
          </cell>
        </row>
        <row r="130">
          <cell r="B130" t="str">
            <v>PRAÇA TV 2ª EDIÇÃO SS</v>
          </cell>
        </row>
        <row r="131">
          <cell r="B131" t="str">
            <v>JORNAL DA VTV</v>
          </cell>
        </row>
        <row r="132">
          <cell r="B132" t="str">
            <v>BRASIL URGENTE</v>
          </cell>
        </row>
        <row r="134">
          <cell r="B134" t="str">
            <v>CIDADE ALERTA CAMPINAS</v>
          </cell>
        </row>
        <row r="135">
          <cell r="B135" t="str">
            <v>PRAÇA TV 2ª EDIÇÃO SS</v>
          </cell>
        </row>
        <row r="136">
          <cell r="B136" t="str">
            <v>JORNAL DA VTV</v>
          </cell>
        </row>
        <row r="137">
          <cell r="B137" t="str">
            <v>BRASIL URGENTE</v>
          </cell>
        </row>
        <row r="139">
          <cell r="B139" t="str">
            <v>SP RECORD</v>
          </cell>
        </row>
        <row r="140">
          <cell r="B140" t="str">
            <v>PRAÇA TV 2ª EDIÇÃO SS</v>
          </cell>
        </row>
        <row r="141">
          <cell r="B141" t="str">
            <v>JORNAL DA VTV</v>
          </cell>
        </row>
        <row r="142">
          <cell r="B142" t="str">
            <v>BAND CIDADE 2ª EDIÇÃO</v>
          </cell>
        </row>
        <row r="144">
          <cell r="B144" t="str">
            <v>JORNAL DA RECORD</v>
          </cell>
        </row>
        <row r="145">
          <cell r="B145" t="str">
            <v>JORNAL NACIONAL SS</v>
          </cell>
        </row>
        <row r="146">
          <cell r="B146" t="str">
            <v>SBT BRASIL</v>
          </cell>
        </row>
        <row r="147">
          <cell r="B147" t="str">
            <v>JORNAL DA BAND</v>
          </cell>
        </row>
        <row r="149">
          <cell r="B149" t="str">
            <v>FALA BRASIL ED SB</v>
          </cell>
        </row>
        <row r="150">
          <cell r="B150" t="str">
            <v>BOM DIA BRASIL</v>
          </cell>
        </row>
        <row r="152">
          <cell r="B152" t="str">
            <v>CIDADE ALERTA ED SB</v>
          </cell>
        </row>
        <row r="153">
          <cell r="B153" t="str">
            <v>PRAÇA TV 2ª EDIÇÃO SB</v>
          </cell>
        </row>
        <row r="154">
          <cell r="B154" t="str">
            <v>BRASIL URGENTE SB</v>
          </cell>
        </row>
        <row r="156">
          <cell r="B156" t="str">
            <v>CIDADE ALERTA ED SB</v>
          </cell>
        </row>
        <row r="157">
          <cell r="B157" t="str">
            <v>PRAÇA TV 2ª EDIÇÃO SB</v>
          </cell>
        </row>
        <row r="159">
          <cell r="B159" t="str">
            <v>JORNAL DA RECORD ED SB</v>
          </cell>
        </row>
        <row r="160">
          <cell r="B160" t="str">
            <v>JORNAL NACIONAL SB</v>
          </cell>
        </row>
        <row r="161">
          <cell r="B161" t="str">
            <v>SBT BRASIL</v>
          </cell>
        </row>
        <row r="162">
          <cell r="B162" t="str">
            <v>JORNAL DA BAND</v>
          </cell>
        </row>
        <row r="164">
          <cell r="B164" t="str">
            <v>DOMINGO ESPETACULAR</v>
          </cell>
        </row>
        <row r="165">
          <cell r="B165" t="str">
            <v>FANTÁSTICO</v>
          </cell>
        </row>
        <row r="166">
          <cell r="B166" t="str">
            <v>PROGRAMA SILVIO SANTOS</v>
          </cell>
        </row>
        <row r="168">
          <cell r="B168" t="str">
            <v>/ NOVELA /////////////////////////////////////////</v>
          </cell>
        </row>
        <row r="170">
          <cell r="B170" t="str">
            <v>PROGRAMAS</v>
          </cell>
        </row>
        <row r="173">
          <cell r="B173" t="str">
            <v>NOVELA DA TARDE 1 - CHAMAS DA VIDA</v>
          </cell>
        </row>
        <row r="174">
          <cell r="B174" t="str">
            <v>NOVELA ED ESPECIAL - O CRAVO E A ROSA</v>
          </cell>
        </row>
        <row r="175">
          <cell r="B175" t="str">
            <v>VALE A PENA VER DE NOVO - O CLONE</v>
          </cell>
        </row>
        <row r="176">
          <cell r="B176" t="str">
            <v>NOVELA TARDE 1 - AMANHÃ E PARA SEMPRE</v>
          </cell>
        </row>
        <row r="177">
          <cell r="B177" t="str">
            <v>FOFOCALIZANDO</v>
          </cell>
        </row>
        <row r="178">
          <cell r="B178" t="str">
            <v>CASOS DE FAMÍLIA</v>
          </cell>
        </row>
        <row r="179">
          <cell r="B179" t="str">
            <v>MELHOR DA TARDE</v>
          </cell>
        </row>
        <row r="181">
          <cell r="B181" t="str">
            <v>NOVELA 3 - REIS</v>
          </cell>
        </row>
        <row r="182">
          <cell r="B182" t="str">
            <v>NOVELA I - ALÉM DA ILUSÃO SS</v>
          </cell>
        </row>
        <row r="183">
          <cell r="B183" t="str">
            <v>NOVELA I - ALÉM DA ILUSÃO SB</v>
          </cell>
        </row>
        <row r="184">
          <cell r="B184" t="str">
            <v>NOVELA II - CARA E CORAGEM SS</v>
          </cell>
        </row>
        <row r="185">
          <cell r="B185" t="str">
            <v>NOVELA II - CARA E CORAGEM SB</v>
          </cell>
        </row>
        <row r="187">
          <cell r="B187" t="str">
            <v>NOVELA 22H - JESUS</v>
          </cell>
        </row>
        <row r="188">
          <cell r="B188" t="str">
            <v>NOVELA III - PANTANAL SS</v>
          </cell>
        </row>
        <row r="189">
          <cell r="B189" t="str">
            <v>NOVELA III - PANTANAL SB</v>
          </cell>
        </row>
        <row r="190">
          <cell r="B190" t="str">
            <v>NOVELA NOITE 1 - CARINHA DE ANJO</v>
          </cell>
        </row>
        <row r="192">
          <cell r="B192" t="str">
            <v>NOVELA 3 - MELHORES MOMENTOS</v>
          </cell>
        </row>
        <row r="193">
          <cell r="B193" t="str">
            <v>NOVELA I - ALÉM DA ILUSÃO SB</v>
          </cell>
        </row>
        <row r="194">
          <cell r="B194" t="str">
            <v>NOVELA II - CARA E CORAGEM SB</v>
          </cell>
        </row>
        <row r="195">
          <cell r="B195" t="str">
            <v>NOVELA III - PANTANAL SB</v>
          </cell>
        </row>
        <row r="196">
          <cell r="B196" t="str">
            <v>NOVELA NOITE 1 - CARINHA DE ANJO</v>
          </cell>
        </row>
        <row r="198">
          <cell r="B198" t="str">
            <v>/ REALITY SHOW ///////////////////////////////////////</v>
          </cell>
        </row>
        <row r="200">
          <cell r="B200" t="str">
            <v>PROGRAMAS</v>
          </cell>
        </row>
        <row r="203">
          <cell r="B203" t="str">
            <v>POWER COUPLE BRASIL</v>
          </cell>
        </row>
        <row r="204">
          <cell r="B204" t="str">
            <v>NO LIMITE</v>
          </cell>
        </row>
        <row r="205">
          <cell r="B205" t="str">
            <v>CINEMA ESPECIAL</v>
          </cell>
        </row>
        <row r="206">
          <cell r="B206" t="str">
            <v>SHOW DE QUINTA</v>
          </cell>
        </row>
        <row r="207">
          <cell r="B207" t="str">
            <v>COZINHE SE PUDER</v>
          </cell>
        </row>
        <row r="208">
          <cell r="B208" t="str">
            <v>ESQUADRÃO DA MODA</v>
          </cell>
        </row>
        <row r="209">
          <cell r="B209" t="str">
            <v>PROGRAMA DO RATINHO</v>
          </cell>
        </row>
        <row r="210">
          <cell r="B210" t="str">
            <v>MASTERCHEF AMADORES</v>
          </cell>
        </row>
        <row r="211">
          <cell r="B211" t="str">
            <v>LINHA DE COMBATE</v>
          </cell>
        </row>
        <row r="213">
          <cell r="B213" t="str">
            <v>A FAZENDA</v>
          </cell>
        </row>
        <row r="214">
          <cell r="B214" t="str">
            <v>TELA QUENTE</v>
          </cell>
        </row>
        <row r="215">
          <cell r="B215" t="str">
            <v>THE VOICE BRASIL</v>
          </cell>
        </row>
        <row r="216">
          <cell r="B216" t="str">
            <v>ALTAS HORAS</v>
          </cell>
        </row>
        <row r="217">
          <cell r="B217" t="str">
            <v>PROGRAMA DO RATINHO</v>
          </cell>
        </row>
        <row r="218">
          <cell r="B218" t="str">
            <v>BAKE OFF BRASIL</v>
          </cell>
        </row>
        <row r="219">
          <cell r="B219" t="str">
            <v>LARGADOS E PELADOS</v>
          </cell>
        </row>
        <row r="221">
          <cell r="B221" t="str">
            <v>TOP CHEF BRASIL</v>
          </cell>
        </row>
        <row r="222">
          <cell r="B222" t="str">
            <v>PROGRAMA DO RATINHO</v>
          </cell>
        </row>
        <row r="223">
          <cell r="B223" t="str">
            <v>DUELO DE MÃES</v>
          </cell>
        </row>
        <row r="224">
          <cell r="B224" t="str">
            <v>BAKE OFF BRASIL</v>
          </cell>
        </row>
        <row r="225">
          <cell r="B225" t="str">
            <v>MASTERCHEF AMADORES</v>
          </cell>
        </row>
        <row r="226">
          <cell r="B226" t="str">
            <v>90 DIAS PARA CASAR</v>
          </cell>
        </row>
        <row r="228">
          <cell r="B228" t="str">
            <v>CANTA COMIGO</v>
          </cell>
        </row>
        <row r="229">
          <cell r="B229" t="str">
            <v>THE VOICE KIDS</v>
          </cell>
        </row>
        <row r="230">
          <cell r="B230" t="str">
            <v>DOMINGÃO</v>
          </cell>
        </row>
        <row r="231">
          <cell r="B231" t="str">
            <v>DOMINGO LEGAL</v>
          </cell>
        </row>
        <row r="232">
          <cell r="B232" t="str">
            <v>ELIANA</v>
          </cell>
        </row>
        <row r="235">
          <cell r="B235" t="str">
            <v>/ REPORTAGEM ///////////////////////////////////////</v>
          </cell>
        </row>
        <row r="237">
          <cell r="B237" t="str">
            <v>PROGRAMAS</v>
          </cell>
        </row>
        <row r="240">
          <cell r="B240" t="str">
            <v>BALANÇO GERAL CAMPINAS MANHÃ</v>
          </cell>
        </row>
        <row r="241">
          <cell r="B241" t="str">
            <v>BOM DIA PRAÇA</v>
          </cell>
        </row>
        <row r="242">
          <cell r="B242" t="str">
            <v>BOM DIA CIDADE</v>
          </cell>
        </row>
        <row r="243">
          <cell r="B243" t="str">
            <v>PRIMEIRO IMPACTO</v>
          </cell>
        </row>
        <row r="244">
          <cell r="B244" t="str">
            <v>BORA SP INTERIOR</v>
          </cell>
        </row>
        <row r="246">
          <cell r="B246" t="str">
            <v>BALANÇO GERAL SP CAMPINAS</v>
          </cell>
        </row>
        <row r="247">
          <cell r="B247" t="str">
            <v>PRAÇA TV 1ª EDIÇÃO</v>
          </cell>
        </row>
        <row r="248">
          <cell r="B248" t="str">
            <v>JORNAL HOJE</v>
          </cell>
        </row>
        <row r="249">
          <cell r="B249" t="str">
            <v>A VOZ DA POPULAÇÃO</v>
          </cell>
        </row>
        <row r="250">
          <cell r="B250" t="str">
            <v>ACONTECE</v>
          </cell>
        </row>
        <row r="252">
          <cell r="B252" t="str">
            <v>BALANÇO GERAL SP CAMPINAS ED SB</v>
          </cell>
        </row>
        <row r="253">
          <cell r="B253" t="str">
            <v>PRAÇA TV 1ª EDIÇÃO</v>
          </cell>
        </row>
        <row r="254">
          <cell r="B254" t="str">
            <v>JORNAL HOJE</v>
          </cell>
        </row>
        <row r="255">
          <cell r="B255" t="str">
            <v>VTV DA GENTE</v>
          </cell>
        </row>
        <row r="256">
          <cell r="B256" t="str">
            <v>ACONTECE</v>
          </cell>
        </row>
        <row r="258">
          <cell r="B258" t="str">
            <v>CÂMERA RECORD</v>
          </cell>
        </row>
        <row r="259">
          <cell r="B259" t="str">
            <v>PROFISSÃO REPÓRTER</v>
          </cell>
        </row>
        <row r="260">
          <cell r="B260" t="str">
            <v>GLOBO REPÓRTER</v>
          </cell>
        </row>
        <row r="261">
          <cell r="B261" t="str">
            <v>DOMINGO MAIOR</v>
          </cell>
        </row>
        <row r="263">
          <cell r="B263" t="str">
            <v>BRASIL CAMINHONEIRO</v>
          </cell>
        </row>
        <row r="264">
          <cell r="B264" t="str">
            <v>AUTO ESPORTE</v>
          </cell>
        </row>
        <row r="266">
          <cell r="B266" t="str">
            <v>REPÓRTER RECORD INVESTIGAÇÃO</v>
          </cell>
        </row>
        <row r="267">
          <cell r="B267" t="str">
            <v>PROFISSÃO REPÓRTER</v>
          </cell>
        </row>
        <row r="268">
          <cell r="B268" t="str">
            <v>GLOBO REPÓRTER</v>
          </cell>
        </row>
        <row r="269">
          <cell r="B269" t="str">
            <v>CINEMA DO LIDER</v>
          </cell>
        </row>
        <row r="270">
          <cell r="B270" t="str">
            <v>PROGRAMA DO RATINHO</v>
          </cell>
        </row>
        <row r="272">
          <cell r="B272" t="str">
            <v>/ SÉRIE ///////////////////////////////////////////</v>
          </cell>
        </row>
        <row r="274">
          <cell r="B274" t="str">
            <v>PROGRAMAS</v>
          </cell>
        </row>
        <row r="277">
          <cell r="B277" t="str">
            <v>SÉRIE PREMIUM</v>
          </cell>
        </row>
        <row r="278">
          <cell r="B278" t="str">
            <v>TELA QUENTE</v>
          </cell>
        </row>
        <row r="279">
          <cell r="B279" t="str">
            <v>CINE ESPETACULAR</v>
          </cell>
        </row>
        <row r="280">
          <cell r="B280" t="str">
            <v>A PRAÇA É NOSSA</v>
          </cell>
        </row>
        <row r="281">
          <cell r="B281" t="str">
            <v>PROGRAMA DO RATINHO</v>
          </cell>
        </row>
        <row r="283">
          <cell r="B283" t="str">
            <v>AEROPORTO ÁREA RESTRITA</v>
          </cell>
        </row>
        <row r="284">
          <cell r="B284" t="str">
            <v>BIG BROTHER BRASIL</v>
          </cell>
        </row>
        <row r="285">
          <cell r="B285" t="str">
            <v>TELA QUENTE</v>
          </cell>
        </row>
        <row r="286">
          <cell r="B286" t="str">
            <v>PROGRAMA DO RATINHO</v>
          </cell>
        </row>
        <row r="288">
          <cell r="B288" t="str">
            <v>SÉRIE DE SÁBADO</v>
          </cell>
        </row>
        <row r="289">
          <cell r="B289" t="str">
            <v>ALTAS HORAS</v>
          </cell>
        </row>
        <row r="290">
          <cell r="B290" t="str">
            <v>SUPERCINE</v>
          </cell>
        </row>
        <row r="291">
          <cell r="B291" t="str">
            <v>THE BLACKLIST</v>
          </cell>
        </row>
        <row r="293">
          <cell r="B293" t="str">
            <v>SÉRIE DE DOMINGO</v>
          </cell>
        </row>
        <row r="294">
          <cell r="B294" t="str">
            <v>DOMINGO MAIOR</v>
          </cell>
        </row>
        <row r="295">
          <cell r="B295" t="str">
            <v>CINEMA DE GRAÇA</v>
          </cell>
        </row>
        <row r="296">
          <cell r="B296" t="str">
            <v>CANAL LIVRE</v>
          </cell>
        </row>
        <row r="298">
          <cell r="B298" t="str">
            <v>/ SHOW /////////////////////////////////////////</v>
          </cell>
        </row>
        <row r="300">
          <cell r="B300" t="str">
            <v>PROGRAMAS</v>
          </cell>
        </row>
        <row r="303">
          <cell r="B303" t="str">
            <v>HOJE EM DIA</v>
          </cell>
        </row>
        <row r="304">
          <cell r="B304" t="str">
            <v>MAIS VOCÊ</v>
          </cell>
        </row>
        <row r="305">
          <cell r="B305" t="str">
            <v>ENCONTRO COM FÁTIMA BERNARDES</v>
          </cell>
        </row>
        <row r="306">
          <cell r="B306" t="str">
            <v>É DE CASA 1</v>
          </cell>
        </row>
        <row r="307">
          <cell r="B307" t="str">
            <v>É DE CASA 2</v>
          </cell>
        </row>
        <row r="308">
          <cell r="B308" t="str">
            <v>É DE CASA 3</v>
          </cell>
        </row>
        <row r="309">
          <cell r="B309" t="str">
            <v>THE CHEF</v>
          </cell>
        </row>
        <row r="470">
          <cell r="B470" t="str">
            <v>Lista de Targets</v>
          </cell>
        </row>
        <row r="471">
          <cell r="B471" t="str">
            <v>DOMICILIAR</v>
          </cell>
        </row>
        <row r="472">
          <cell r="B472" t="str">
            <v>INDIVÍDUOS</v>
          </cell>
        </row>
        <row r="473">
          <cell r="B473" t="str">
            <v>AS AB 25+</v>
          </cell>
        </row>
        <row r="474">
          <cell r="B474" t="str">
            <v>AS ABC 18+</v>
          </cell>
        </row>
        <row r="475">
          <cell r="B475" t="str">
            <v>AS ABC 18-49</v>
          </cell>
        </row>
        <row r="476">
          <cell r="B476" t="str">
            <v>AS ABC 25+</v>
          </cell>
        </row>
        <row r="477">
          <cell r="B477" t="str">
            <v>AS ABCDE 18+</v>
          </cell>
        </row>
        <row r="478">
          <cell r="B478" t="str">
            <v>AS ABCDE 25+</v>
          </cell>
        </row>
        <row r="479">
          <cell r="B479" t="str">
            <v>HH AB 25+</v>
          </cell>
        </row>
        <row r="480">
          <cell r="B480" t="str">
            <v>HH ABC 25+</v>
          </cell>
        </row>
        <row r="481">
          <cell r="B481" t="str">
            <v>MM AB 25+</v>
          </cell>
        </row>
        <row r="482">
          <cell r="B482" t="str">
            <v>MM ABC 25+</v>
          </cell>
        </row>
      </sheetData>
      <sheetData sheetId="6">
        <row r="8">
          <cell r="B8" t="str">
            <v>Selecione o Target:</v>
          </cell>
        </row>
        <row r="9">
          <cell r="B9" t="str">
            <v>DOMICILIAR</v>
          </cell>
        </row>
        <row r="13">
          <cell r="B13" t="str">
            <v>/ AUDITÓRIO ///////////////////////////////////////</v>
          </cell>
        </row>
        <row r="15">
          <cell r="B15" t="str">
            <v>PROGRAMAS</v>
          </cell>
        </row>
        <row r="18">
          <cell r="B18" t="str">
            <v>HORA DO FARO</v>
          </cell>
        </row>
        <row r="19">
          <cell r="B19" t="str">
            <v>CALDEIRÃO</v>
          </cell>
        </row>
        <row r="20">
          <cell r="B20" t="str">
            <v>DOMINGÃO</v>
          </cell>
        </row>
        <row r="21">
          <cell r="B21" t="str">
            <v>PROGRAMA RAUL GIL</v>
          </cell>
        </row>
        <row r="22">
          <cell r="B22" t="str">
            <v>DOMINGO LEGAL</v>
          </cell>
        </row>
        <row r="23">
          <cell r="B23" t="str">
            <v>ELIANA</v>
          </cell>
        </row>
        <row r="24">
          <cell r="B24" t="str">
            <v>PROGRAMA SILVIO SANTOS</v>
          </cell>
        </row>
        <row r="25">
          <cell r="B25" t="str">
            <v>FAUSTÃO NA BAND</v>
          </cell>
        </row>
        <row r="27">
          <cell r="B27" t="str">
            <v>/ ESPORTE ///////////////////////////////////////</v>
          </cell>
        </row>
        <row r="29">
          <cell r="B29" t="str">
            <v>PROGRAMAS</v>
          </cell>
        </row>
        <row r="32">
          <cell r="B32" t="str">
            <v>ESPORTE FANTÁSTICO</v>
          </cell>
        </row>
        <row r="33">
          <cell r="B33" t="str">
            <v>ESPORTE ESPETACULAR</v>
          </cell>
        </row>
        <row r="34">
          <cell r="B34" t="str">
            <v>GLOBO ESPORTE</v>
          </cell>
        </row>
        <row r="35">
          <cell r="B35" t="str">
            <v>SERRA DOURADA ESPORTES</v>
          </cell>
        </row>
        <row r="36">
          <cell r="B36" t="str">
            <v>JOGO ABERTO</v>
          </cell>
        </row>
        <row r="37">
          <cell r="B37" t="str">
            <v>ESPORTE TOTAL</v>
          </cell>
        </row>
        <row r="39">
          <cell r="B39" t="str">
            <v>/ ESPORTE /////////////////////////////////////////</v>
          </cell>
        </row>
        <row r="41">
          <cell r="B41" t="str">
            <v>PROGRAMAS</v>
          </cell>
        </row>
        <row r="44">
          <cell r="B44" t="str">
            <v>FUTEBOL QUARTA-FEIRA</v>
          </cell>
        </row>
        <row r="45">
          <cell r="B45" t="str">
            <v>FUTEBOL NOITE</v>
          </cell>
        </row>
        <row r="46">
          <cell r="B46" t="str">
            <v>BIG BROTHER BRASIL</v>
          </cell>
        </row>
        <row r="47">
          <cell r="B47" t="str">
            <v>FUTEBOL DE DOMINGO</v>
          </cell>
        </row>
        <row r="48">
          <cell r="B48" t="str">
            <v>PROGRAMA DO RATINHO</v>
          </cell>
        </row>
        <row r="50">
          <cell r="B50" t="str">
            <v>FUTEBOL SÁBADO</v>
          </cell>
        </row>
        <row r="51">
          <cell r="B51" t="str">
            <v>CALDEIRÃO</v>
          </cell>
        </row>
        <row r="52">
          <cell r="B52" t="str">
            <v>FUTEBOL DE DOMINGO</v>
          </cell>
        </row>
        <row r="54">
          <cell r="B54" t="str">
            <v>FUTEBOL DOMINGO</v>
          </cell>
        </row>
        <row r="55">
          <cell r="B55" t="str">
            <v>FUTEBOL NOT</v>
          </cell>
        </row>
        <row r="56">
          <cell r="B56" t="str">
            <v>DOMINGÃO</v>
          </cell>
        </row>
        <row r="57">
          <cell r="B57" t="str">
            <v>DOMINGO LEGAL</v>
          </cell>
        </row>
        <row r="59">
          <cell r="B59" t="str">
            <v>ESPORTE RECORD</v>
          </cell>
        </row>
        <row r="60">
          <cell r="B60" t="str">
            <v>ESPORTE ESPETACULAR</v>
          </cell>
        </row>
        <row r="61">
          <cell r="B61" t="str">
            <v>GLOBO ESPORTE</v>
          </cell>
        </row>
        <row r="62">
          <cell r="B62" t="str">
            <v>SBT SPORTS</v>
          </cell>
        </row>
        <row r="63">
          <cell r="B63" t="str">
            <v>JOGO ABERTO</v>
          </cell>
        </row>
        <row r="64">
          <cell r="B64" t="str">
            <v>BAND ESPORTE CLUBE</v>
          </cell>
        </row>
        <row r="66">
          <cell r="B66" t="str">
            <v>/ FILME /////////////////////////////////////////////</v>
          </cell>
        </row>
        <row r="68">
          <cell r="B68" t="str">
            <v>PROGRAMAS</v>
          </cell>
        </row>
        <row r="71">
          <cell r="B71" t="str">
            <v>CINE RECORD ESPECIAL</v>
          </cell>
        </row>
        <row r="72">
          <cell r="B72" t="str">
            <v>BIG BROTHER BRASIL</v>
          </cell>
        </row>
        <row r="73">
          <cell r="B73" t="str">
            <v>CINEMA DO LIDER</v>
          </cell>
        </row>
        <row r="74">
          <cell r="B74" t="str">
            <v>DOMINGO LEGAL</v>
          </cell>
        </row>
        <row r="76">
          <cell r="B76" t="str">
            <v>SUPER TELA</v>
          </cell>
        </row>
        <row r="77">
          <cell r="B77" t="str">
            <v>TELA QUENTE</v>
          </cell>
        </row>
        <row r="78">
          <cell r="B78" t="str">
            <v>DOMINGO MAIOR</v>
          </cell>
        </row>
        <row r="79">
          <cell r="B79" t="str">
            <v>PROGRAMA DO RATINHO</v>
          </cell>
        </row>
        <row r="80">
          <cell r="B80" t="str">
            <v>TELA DE SUCESSOS</v>
          </cell>
        </row>
        <row r="82">
          <cell r="B82" t="str">
            <v>CINE AVENTURA</v>
          </cell>
        </row>
        <row r="83">
          <cell r="B83" t="str">
            <v>SESSÃO DA TARDE</v>
          </cell>
        </row>
        <row r="84">
          <cell r="B84" t="str">
            <v>TEMPERATURA MÁXIMA</v>
          </cell>
        </row>
        <row r="85">
          <cell r="B85" t="str">
            <v>PROGRAMA RAUL GIL</v>
          </cell>
        </row>
        <row r="87">
          <cell r="B87" t="str">
            <v>TELA MÁXIMA</v>
          </cell>
        </row>
        <row r="88">
          <cell r="B88" t="str">
            <v>SUPERCINE</v>
          </cell>
        </row>
        <row r="89">
          <cell r="B89" t="str">
            <v>TELA QUENTE</v>
          </cell>
        </row>
        <row r="90">
          <cell r="B90" t="str">
            <v>TELA DE SUCESSOS</v>
          </cell>
        </row>
        <row r="92">
          <cell r="B92" t="str">
            <v>CINE MAIOR</v>
          </cell>
        </row>
        <row r="93">
          <cell r="B93" t="str">
            <v>TEMPERATURA MÁXIMA</v>
          </cell>
        </row>
        <row r="94">
          <cell r="B94" t="str">
            <v>DOMINGO LEGAL</v>
          </cell>
        </row>
        <row r="95">
          <cell r="B95" t="str">
            <v>DOMINGO NO CINEMA</v>
          </cell>
        </row>
        <row r="98">
          <cell r="B98" t="str">
            <v>/ JORNALISMO /////////////////////////////////////////</v>
          </cell>
        </row>
        <row r="100">
          <cell r="B100" t="str">
            <v>PROGRAMAS</v>
          </cell>
        </row>
        <row r="103">
          <cell r="B103" t="str">
            <v>GOIÁS NO AR</v>
          </cell>
        </row>
        <row r="104">
          <cell r="B104" t="str">
            <v>BOM DIA PRAÇA</v>
          </cell>
        </row>
        <row r="105">
          <cell r="B105" t="str">
            <v>BOM DIA BRASIL</v>
          </cell>
        </row>
        <row r="106">
          <cell r="B106" t="str">
            <v>PRIMEIRO IMPACTO</v>
          </cell>
        </row>
        <row r="107">
          <cell r="B107" t="str">
            <v>CHUMBO GROSSO</v>
          </cell>
        </row>
        <row r="108">
          <cell r="B108" t="str">
            <v xml:space="preserve">CHUMBO GROSSO SB </v>
          </cell>
        </row>
        <row r="109">
          <cell r="B109" t="str">
            <v>BORA BRASIL</v>
          </cell>
        </row>
        <row r="111">
          <cell r="B111" t="str">
            <v>FALA BRASIL</v>
          </cell>
        </row>
        <row r="112">
          <cell r="B112" t="str">
            <v>BOM DIA PRAÇA</v>
          </cell>
        </row>
        <row r="113">
          <cell r="B113" t="str">
            <v>BOM DIA BRASIL</v>
          </cell>
        </row>
        <row r="114">
          <cell r="B114" t="str">
            <v>PRIMEIRO IMPACTO</v>
          </cell>
        </row>
        <row r="115">
          <cell r="B115" t="str">
            <v>CHUMBO GROSSO</v>
          </cell>
        </row>
        <row r="116">
          <cell r="B116" t="str">
            <v xml:space="preserve">CHUMBO GROSSO SB </v>
          </cell>
        </row>
        <row r="117">
          <cell r="B117" t="str">
            <v>BORA BRASIL</v>
          </cell>
        </row>
        <row r="119">
          <cell r="B119" t="str">
            <v>CIDADE ALERTA</v>
          </cell>
        </row>
        <row r="120">
          <cell r="B120" t="str">
            <v>PRAÇA TV 2ª EDIÇÃO SS</v>
          </cell>
        </row>
        <row r="121">
          <cell r="B121" t="str">
            <v>JORNAL SERRA DOURADA</v>
          </cell>
        </row>
        <row r="122">
          <cell r="B122" t="str">
            <v>BRASIL URGENTE</v>
          </cell>
        </row>
        <row r="123">
          <cell r="B123" t="str">
            <v>BRASIL URGENTE GO</v>
          </cell>
        </row>
        <row r="125">
          <cell r="B125" t="str">
            <v>CIDADE ALERTA GO</v>
          </cell>
        </row>
        <row r="126">
          <cell r="B126" t="str">
            <v>PRAÇA TV 2ª EDIÇÃO SS</v>
          </cell>
        </row>
        <row r="127">
          <cell r="B127" t="str">
            <v>JORNAL SERRA DOURADA</v>
          </cell>
        </row>
        <row r="128">
          <cell r="B128" t="str">
            <v>BRASIL URGENTE</v>
          </cell>
        </row>
        <row r="130">
          <cell r="B130" t="str">
            <v>GOIÁS RECORD</v>
          </cell>
        </row>
        <row r="131">
          <cell r="B131" t="str">
            <v>PRAÇA TV 2ª EDIÇÃO SS</v>
          </cell>
        </row>
        <row r="132">
          <cell r="B132" t="str">
            <v>JORNAL SERRA DOURADA</v>
          </cell>
        </row>
        <row r="133">
          <cell r="B133" t="str">
            <v>BRASIL URGENTE</v>
          </cell>
        </row>
        <row r="135">
          <cell r="B135" t="str">
            <v>JORNAL DA RECORD</v>
          </cell>
        </row>
        <row r="136">
          <cell r="B136" t="str">
            <v>JORNAL NACIONAL SS</v>
          </cell>
        </row>
        <row r="137">
          <cell r="B137" t="str">
            <v>SBT BRASIL</v>
          </cell>
        </row>
        <row r="138">
          <cell r="B138" t="str">
            <v>JORNAL DA BAND</v>
          </cell>
        </row>
        <row r="140">
          <cell r="B140" t="str">
            <v>FALA BRASIL ED SB</v>
          </cell>
        </row>
        <row r="141">
          <cell r="B141" t="str">
            <v>BOM DIA SÁBADO</v>
          </cell>
        </row>
        <row r="142">
          <cell r="B142" t="str">
            <v>BOM DIA BRASIL</v>
          </cell>
        </row>
        <row r="144">
          <cell r="B144" t="str">
            <v>CIDADE ALERTA ED SB</v>
          </cell>
        </row>
        <row r="145">
          <cell r="B145" t="str">
            <v>PRAÇA TV 2ª EDIÇÃO SB</v>
          </cell>
        </row>
        <row r="146">
          <cell r="B146" t="str">
            <v>BRASIL URGENTE SB</v>
          </cell>
        </row>
        <row r="148">
          <cell r="B148" t="str">
            <v>CIDADE ALERTA ED SB</v>
          </cell>
        </row>
        <row r="149">
          <cell r="B149" t="str">
            <v>PRAÇA TV 2ª EDIÇÃO SB</v>
          </cell>
        </row>
        <row r="151">
          <cell r="B151" t="str">
            <v>JORNAL DA RECORD ED SB</v>
          </cell>
        </row>
        <row r="152">
          <cell r="B152" t="str">
            <v>JORNAL NACIONAL SB</v>
          </cell>
        </row>
        <row r="153">
          <cell r="B153" t="str">
            <v>SBT BRASIL</v>
          </cell>
        </row>
        <row r="154">
          <cell r="B154" t="str">
            <v>JORNAL DA BAND</v>
          </cell>
        </row>
        <row r="156">
          <cell r="B156" t="str">
            <v>DOMINGO ESPETACULAR</v>
          </cell>
        </row>
        <row r="157">
          <cell r="B157" t="str">
            <v>FANTÁSTICO</v>
          </cell>
        </row>
        <row r="158">
          <cell r="B158" t="str">
            <v>PROGRAMA SILVIO SANTOS</v>
          </cell>
        </row>
        <row r="160">
          <cell r="B160" t="str">
            <v>/ NOVELA ////////////////////////////////////////////</v>
          </cell>
        </row>
        <row r="162">
          <cell r="B162" t="str">
            <v>PROGRAMAS</v>
          </cell>
        </row>
        <row r="165">
          <cell r="B165" t="str">
            <v>NOVELA DA TARDE 1 - CHAMAS DA VIDA</v>
          </cell>
        </row>
        <row r="166">
          <cell r="B166" t="str">
            <v>NOVELA ED ESPECIAL - O CRAVO E A ROSA</v>
          </cell>
        </row>
        <row r="167">
          <cell r="B167" t="str">
            <v>VALE A PENA VER DE NOVO - O CLONE</v>
          </cell>
        </row>
        <row r="168">
          <cell r="B168" t="str">
            <v>NOVELA TARDE 1 - AMANHÃ E PARA SEMPRE</v>
          </cell>
        </row>
        <row r="169">
          <cell r="B169" t="str">
            <v>FOFOCALIZANDO</v>
          </cell>
        </row>
        <row r="170">
          <cell r="B170" t="str">
            <v>CASOS DE FAMÍLIA</v>
          </cell>
        </row>
        <row r="171">
          <cell r="B171" t="str">
            <v>MELHOR DA TARDE</v>
          </cell>
        </row>
        <row r="173">
          <cell r="B173" t="str">
            <v>NOVELA 3 - REIS</v>
          </cell>
        </row>
        <row r="174">
          <cell r="B174" t="str">
            <v>NOVELA I - ALÉM DA ILUSÃO SS</v>
          </cell>
        </row>
        <row r="175">
          <cell r="B175" t="str">
            <v>NOVELA I - ALÉM DA ILUSÃO SB</v>
          </cell>
        </row>
        <row r="176">
          <cell r="B176" t="str">
            <v>NOVELA II - CARA E CORAGEM SS</v>
          </cell>
        </row>
        <row r="177">
          <cell r="B177" t="str">
            <v>NOVELA II - CARA E CORAGEM SB</v>
          </cell>
        </row>
        <row r="179">
          <cell r="B179" t="str">
            <v>NOVELA 22H - JESUS</v>
          </cell>
        </row>
        <row r="180">
          <cell r="B180" t="str">
            <v>NOVELA III - PANTANAL SS</v>
          </cell>
        </row>
        <row r="181">
          <cell r="B181" t="str">
            <v>NOVELA III - PANTANAL SB</v>
          </cell>
        </row>
        <row r="182">
          <cell r="B182" t="str">
            <v>NOVELA NOITE 1 - CARINHA DE ANJO</v>
          </cell>
        </row>
        <row r="184">
          <cell r="B184" t="str">
            <v>NOVELA 3 - MELHORES MOMENTOS</v>
          </cell>
        </row>
        <row r="185">
          <cell r="B185" t="str">
            <v>NOVELA I - ALÉM DA ILUSÃO SB</v>
          </cell>
        </row>
        <row r="186">
          <cell r="B186" t="str">
            <v>NOVELA II - CARA E CORAGEM SB</v>
          </cell>
        </row>
        <row r="187">
          <cell r="B187" t="str">
            <v>NOVELA III - PANTANAL SB</v>
          </cell>
        </row>
        <row r="188">
          <cell r="B188" t="str">
            <v>NOVELA NOITE 1 - CARINHA DE ANJO</v>
          </cell>
        </row>
        <row r="190">
          <cell r="B190" t="str">
            <v>/ REALITY SHOW ///////////////////////////////////////</v>
          </cell>
        </row>
        <row r="192">
          <cell r="B192" t="str">
            <v>PROGRAMAS</v>
          </cell>
        </row>
        <row r="195">
          <cell r="B195" t="str">
            <v>POWER COUPLE BRASIL</v>
          </cell>
        </row>
        <row r="196">
          <cell r="B196" t="str">
            <v>NO LIMITE</v>
          </cell>
        </row>
        <row r="197">
          <cell r="B197" t="str">
            <v>CINEMA ESPECIAL</v>
          </cell>
        </row>
        <row r="198">
          <cell r="B198" t="str">
            <v>SHOW DE QUINTA</v>
          </cell>
        </row>
        <row r="199">
          <cell r="B199" t="str">
            <v>COZINHE SE PUDER</v>
          </cell>
        </row>
        <row r="200">
          <cell r="B200" t="str">
            <v>ESQUADRÃO DA MODA</v>
          </cell>
        </row>
        <row r="201">
          <cell r="B201" t="str">
            <v>PROGRAMA DO RATINHO</v>
          </cell>
        </row>
        <row r="202">
          <cell r="B202" t="str">
            <v>MASTERCHEF AMADORES</v>
          </cell>
        </row>
        <row r="203">
          <cell r="B203" t="str">
            <v>LINHA DE COMBATE</v>
          </cell>
        </row>
        <row r="205">
          <cell r="B205" t="str">
            <v>CANTA COMIGO TEEN</v>
          </cell>
        </row>
        <row r="206">
          <cell r="B206" t="str">
            <v>TELA QUENTE</v>
          </cell>
        </row>
        <row r="207">
          <cell r="B207" t="str">
            <v>THE VOICE BRASIL</v>
          </cell>
        </row>
        <row r="208">
          <cell r="B208" t="str">
            <v>ALTAS HORAS</v>
          </cell>
        </row>
        <row r="209">
          <cell r="B209" t="str">
            <v>PROGRAMA DO RATINHO</v>
          </cell>
        </row>
        <row r="210">
          <cell r="B210" t="str">
            <v>BAKE OFF BRASIL</v>
          </cell>
        </row>
        <row r="211">
          <cell r="B211" t="str">
            <v>LARGADOS E PELADOS</v>
          </cell>
        </row>
        <row r="213">
          <cell r="B213" t="str">
            <v>A FAZENDA</v>
          </cell>
        </row>
        <row r="214">
          <cell r="B214" t="str">
            <v>TELA QUENTE</v>
          </cell>
        </row>
        <row r="215">
          <cell r="B215" t="str">
            <v>THE VOICE BRASIL</v>
          </cell>
        </row>
        <row r="216">
          <cell r="B216" t="str">
            <v>ALTAS HORAS</v>
          </cell>
        </row>
        <row r="217">
          <cell r="B217" t="str">
            <v>PROGRAMA DO RATINHO</v>
          </cell>
        </row>
        <row r="218">
          <cell r="B218" t="str">
            <v>BAKE OFF BRASIL</v>
          </cell>
        </row>
        <row r="219">
          <cell r="B219" t="str">
            <v>LARGADOS E PELADOS</v>
          </cell>
        </row>
        <row r="221">
          <cell r="B221" t="str">
            <v>TOP CHEF BRASIL</v>
          </cell>
        </row>
        <row r="222">
          <cell r="B222" t="str">
            <v>PROGRAMA DO RATINHO</v>
          </cell>
        </row>
        <row r="223">
          <cell r="B223" t="str">
            <v>DUELO DE MÃES</v>
          </cell>
        </row>
        <row r="224">
          <cell r="B224" t="str">
            <v>BAKE OFF BRASIL</v>
          </cell>
        </row>
        <row r="225">
          <cell r="B225" t="str">
            <v>MASTERCHEF AMADORES</v>
          </cell>
        </row>
        <row r="226">
          <cell r="B226" t="str">
            <v>90 DIAS PARA CASAR</v>
          </cell>
        </row>
        <row r="228">
          <cell r="B228" t="str">
            <v>CANTA COMIGO</v>
          </cell>
        </row>
        <row r="229">
          <cell r="B229" t="str">
            <v>THE VOICE KIDS</v>
          </cell>
        </row>
        <row r="230">
          <cell r="B230" t="str">
            <v>DOMINGÃO</v>
          </cell>
        </row>
        <row r="231">
          <cell r="B231" t="str">
            <v>DOMINGO LEGAL</v>
          </cell>
        </row>
        <row r="232">
          <cell r="B232" t="str">
            <v>ELIANA</v>
          </cell>
        </row>
        <row r="235">
          <cell r="B235" t="str">
            <v>/ REPORTAGEM ///////////////////////////////////////</v>
          </cell>
        </row>
        <row r="237">
          <cell r="B237" t="str">
            <v>PROGRAMAS</v>
          </cell>
        </row>
        <row r="240">
          <cell r="B240" t="str">
            <v>BALANÇO GERAL GO MANHÃ</v>
          </cell>
        </row>
        <row r="241">
          <cell r="B241" t="str">
            <v>BOM DIA PRAÇA</v>
          </cell>
        </row>
        <row r="242">
          <cell r="B242" t="str">
            <v>PRIMEIRO IMPACTO</v>
          </cell>
        </row>
        <row r="243">
          <cell r="B243" t="str">
            <v>BORA BRASIL</v>
          </cell>
        </row>
        <row r="245">
          <cell r="B245" t="str">
            <v>BALANÇO GERAL GO</v>
          </cell>
        </row>
        <row r="246">
          <cell r="B246" t="str">
            <v>PRAÇA TV 1ª EDIÇÃO</v>
          </cell>
        </row>
        <row r="247">
          <cell r="B247" t="str">
            <v>JORNAL HOJE</v>
          </cell>
        </row>
        <row r="248">
          <cell r="B248" t="str">
            <v>JORNAL DO MEIO DIA</v>
          </cell>
        </row>
        <row r="250">
          <cell r="B250" t="str">
            <v>BALANÇO GERAL GO ED SB</v>
          </cell>
        </row>
        <row r="251">
          <cell r="B251" t="str">
            <v>PRAÇA TV 1ª EDIÇÃO</v>
          </cell>
        </row>
        <row r="252">
          <cell r="B252" t="str">
            <v>JORNAL HOJE</v>
          </cell>
        </row>
        <row r="253">
          <cell r="B253" t="str">
            <v>JORNAL DO MEIO DIA</v>
          </cell>
        </row>
        <row r="255">
          <cell r="B255" t="str">
            <v>CÂMERA RECORD</v>
          </cell>
        </row>
        <row r="256">
          <cell r="B256" t="str">
            <v>PROFISSÃO REPÓRTER</v>
          </cell>
        </row>
        <row r="257">
          <cell r="B257" t="str">
            <v>GLOBO REPÓRTER</v>
          </cell>
        </row>
        <row r="258">
          <cell r="B258" t="str">
            <v>DOMINGO MAIOR</v>
          </cell>
        </row>
        <row r="260">
          <cell r="B260" t="str">
            <v>BRASIL CAMINHONEIRO</v>
          </cell>
        </row>
        <row r="261">
          <cell r="B261" t="str">
            <v>AUTO ESPORTE</v>
          </cell>
        </row>
        <row r="263">
          <cell r="B263" t="str">
            <v>REPÓRTER RECORD INVESTIGAÇÃO</v>
          </cell>
        </row>
        <row r="264">
          <cell r="B264" t="str">
            <v>PROFISSÃO REPÓRTER</v>
          </cell>
        </row>
        <row r="265">
          <cell r="B265" t="str">
            <v>GLOBO REPÓRTER</v>
          </cell>
        </row>
        <row r="266">
          <cell r="B266" t="str">
            <v>CINEMA DO LIDER</v>
          </cell>
        </row>
        <row r="267">
          <cell r="B267" t="str">
            <v>PROGRAMA DO RATINHO</v>
          </cell>
        </row>
        <row r="269">
          <cell r="B269" t="str">
            <v>/ RURAL ////////////////////////////////////////////</v>
          </cell>
        </row>
        <row r="271">
          <cell r="B271" t="str">
            <v>PROGRAMAS</v>
          </cell>
        </row>
        <row r="274">
          <cell r="B274" t="str">
            <v>AGRO RECORD</v>
          </cell>
        </row>
        <row r="275">
          <cell r="B275" t="str">
            <v>GLOBO RURAL</v>
          </cell>
        </row>
        <row r="276">
          <cell r="B276" t="str">
            <v>JORNAL DO CAMPO</v>
          </cell>
        </row>
        <row r="277">
          <cell r="B277" t="str">
            <v>AGRONEGÓCIO</v>
          </cell>
        </row>
        <row r="278">
          <cell r="B278" t="str">
            <v>NOSSO AGRO</v>
          </cell>
        </row>
        <row r="280">
          <cell r="B280" t="str">
            <v>/ SÉRIE /////////////////////////////////////////////</v>
          </cell>
        </row>
        <row r="282">
          <cell r="B282" t="str">
            <v>PROGRAMAS</v>
          </cell>
        </row>
        <row r="285">
          <cell r="B285" t="str">
            <v>O HOSPITAL</v>
          </cell>
        </row>
        <row r="286">
          <cell r="B286" t="str">
            <v>GLOBO REPÓRTER</v>
          </cell>
        </row>
        <row r="287">
          <cell r="B287" t="str">
            <v>TELA DE SUCESSOS</v>
          </cell>
        </row>
        <row r="288">
          <cell r="B288" t="str">
            <v>90 DIAS PARA CASAR</v>
          </cell>
        </row>
        <row r="290">
          <cell r="B290" t="str">
            <v>SÉRIE PREMIUM</v>
          </cell>
        </row>
        <row r="291">
          <cell r="B291" t="str">
            <v>TELA QUENTE</v>
          </cell>
        </row>
        <row r="292">
          <cell r="B292" t="str">
            <v>CINE ESPETACULAR</v>
          </cell>
        </row>
        <row r="293">
          <cell r="B293" t="str">
            <v>A PRAÇA É NOSSA</v>
          </cell>
        </row>
        <row r="294">
          <cell r="B294" t="str">
            <v>PROGRAMA DO RATINHO</v>
          </cell>
        </row>
        <row r="296">
          <cell r="B296" t="str">
            <v>AEROPORTO ÁREA RESTRITA</v>
          </cell>
        </row>
        <row r="297">
          <cell r="B297" t="str">
            <v>BIG BROTHER BRASIL</v>
          </cell>
        </row>
        <row r="298">
          <cell r="B298" t="str">
            <v>TELA QUENTE</v>
          </cell>
        </row>
        <row r="299">
          <cell r="B299" t="str">
            <v>PROGRAMA DO RATINHO</v>
          </cell>
        </row>
        <row r="301">
          <cell r="B301" t="str">
            <v>SÉRIE DE SÁBADO</v>
          </cell>
        </row>
        <row r="302">
          <cell r="B302" t="str">
            <v>ALTAS HORAS</v>
          </cell>
        </row>
        <row r="303">
          <cell r="B303" t="str">
            <v>SUPERCINE</v>
          </cell>
        </row>
        <row r="304">
          <cell r="B304" t="str">
            <v>THE BLACKLIST</v>
          </cell>
        </row>
        <row r="306">
          <cell r="B306" t="str">
            <v>SÉRIE DE DOMINGO</v>
          </cell>
        </row>
        <row r="307">
          <cell r="B307" t="str">
            <v>DOMINGO MAIOR</v>
          </cell>
        </row>
        <row r="308">
          <cell r="B308" t="str">
            <v>CINEMA DE GRAÇA</v>
          </cell>
        </row>
        <row r="309">
          <cell r="B309" t="str">
            <v>CANAL LIVRE</v>
          </cell>
        </row>
        <row r="311">
          <cell r="B311" t="str">
            <v>/ SHOW ////////////////////////////////////////////</v>
          </cell>
        </row>
        <row r="313">
          <cell r="B313" t="str">
            <v>PROGRAMAS</v>
          </cell>
        </row>
        <row r="316">
          <cell r="B316" t="str">
            <v>HOJE EM DIA</v>
          </cell>
        </row>
        <row r="317">
          <cell r="B317" t="str">
            <v>MAIS VOCÊ</v>
          </cell>
        </row>
        <row r="318">
          <cell r="B318" t="str">
            <v>ENCONTRO COM FÁTIMA BERNARDES</v>
          </cell>
        </row>
        <row r="319">
          <cell r="B319" t="str">
            <v>É DE CASA 1</v>
          </cell>
        </row>
        <row r="320">
          <cell r="B320" t="str">
            <v>É DE CASA 2</v>
          </cell>
        </row>
        <row r="321">
          <cell r="B321" t="str">
            <v>É DE CASA 3</v>
          </cell>
        </row>
        <row r="322">
          <cell r="B322" t="str">
            <v>NO BALAIO</v>
          </cell>
        </row>
        <row r="323">
          <cell r="B323" t="str">
            <v>THE CHEF</v>
          </cell>
        </row>
        <row r="484">
          <cell r="B484" t="str">
            <v>Lista de Targets</v>
          </cell>
        </row>
        <row r="485">
          <cell r="B485" t="str">
            <v>DOMICILIAR</v>
          </cell>
        </row>
        <row r="486">
          <cell r="B486" t="str">
            <v>INDIVÍDUOS</v>
          </cell>
        </row>
        <row r="487">
          <cell r="B487" t="str">
            <v>AS AB 25+</v>
          </cell>
        </row>
        <row r="488">
          <cell r="B488" t="str">
            <v>AS ABC 18+</v>
          </cell>
        </row>
        <row r="489">
          <cell r="B489" t="str">
            <v>AS ABC 18-49</v>
          </cell>
        </row>
        <row r="490">
          <cell r="B490" t="str">
            <v>AS ABC 25+</v>
          </cell>
        </row>
        <row r="491">
          <cell r="B491" t="str">
            <v>AS ABCDE 18+</v>
          </cell>
        </row>
        <row r="492">
          <cell r="B492" t="str">
            <v>AS ABCDE 25+</v>
          </cell>
        </row>
        <row r="493">
          <cell r="B493" t="str">
            <v>HH AB 25+</v>
          </cell>
        </row>
        <row r="494">
          <cell r="B494" t="str">
            <v>HH ABC 25+</v>
          </cell>
        </row>
        <row r="495">
          <cell r="B495" t="str">
            <v>MM AB 25+</v>
          </cell>
        </row>
        <row r="496">
          <cell r="B496" t="str">
            <v>MM ABC 25+</v>
          </cell>
        </row>
      </sheetData>
      <sheetData sheetId="7">
        <row r="8">
          <cell r="B8" t="str">
            <v>Selecione o Target:</v>
          </cell>
        </row>
        <row r="9">
          <cell r="B9" t="str">
            <v>DOMICILIAR</v>
          </cell>
        </row>
        <row r="13">
          <cell r="B13" t="str">
            <v>/ AUDITÓRIO ///////////////////////////////////////</v>
          </cell>
        </row>
        <row r="15">
          <cell r="B15" t="str">
            <v>PROGRAMAS</v>
          </cell>
        </row>
        <row r="18">
          <cell r="B18" t="str">
            <v>HORA DO FARO</v>
          </cell>
        </row>
        <row r="19">
          <cell r="B19" t="str">
            <v>ESTÚDIO C</v>
          </cell>
        </row>
        <row r="20">
          <cell r="B20" t="str">
            <v>CALDEIRÃO</v>
          </cell>
        </row>
        <row r="21">
          <cell r="B21" t="str">
            <v>DOMINGÃO</v>
          </cell>
        </row>
        <row r="22">
          <cell r="B22" t="str">
            <v>PROGRAMA RAUL GIL</v>
          </cell>
        </row>
        <row r="23">
          <cell r="B23" t="str">
            <v>DOMINGO LEGAL</v>
          </cell>
        </row>
        <row r="24">
          <cell r="B24" t="str">
            <v>ELIANA</v>
          </cell>
        </row>
        <row r="25">
          <cell r="B25" t="str">
            <v>PROGRAMA SILVIO SANTOS</v>
          </cell>
        </row>
        <row r="26">
          <cell r="B26" t="str">
            <v>FAUSTÃO NA BAND</v>
          </cell>
        </row>
        <row r="28">
          <cell r="B28" t="str">
            <v>/ CULINÁRIO ///////////////////////////////////////</v>
          </cell>
        </row>
        <row r="30">
          <cell r="B30" t="str">
            <v>PROGRAMAS</v>
          </cell>
        </row>
        <row r="33">
          <cell r="B33" t="str">
            <v>SE JOGA NA COZINHA</v>
          </cell>
        </row>
        <row r="34">
          <cell r="B34" t="str">
            <v>É DE CASA 1</v>
          </cell>
        </row>
        <row r="35">
          <cell r="B35" t="str">
            <v>É DE CASA 2</v>
          </cell>
        </row>
        <row r="36">
          <cell r="B36" t="str">
            <v>É DE CASA 3</v>
          </cell>
        </row>
        <row r="37">
          <cell r="B37" t="str">
            <v>LEMBRANÇAS ÁGUA NA BOCA</v>
          </cell>
        </row>
        <row r="38">
          <cell r="B38" t="str">
            <v>THE CHEF</v>
          </cell>
        </row>
        <row r="40">
          <cell r="B40" t="str">
            <v>/ ESPORTE ///////////////////////////////////////</v>
          </cell>
        </row>
        <row r="42">
          <cell r="B42" t="str">
            <v>PROGRAMAS</v>
          </cell>
        </row>
        <row r="45">
          <cell r="B45" t="str">
            <v>ESPORTE FANTÁSTICO</v>
          </cell>
        </row>
        <row r="46">
          <cell r="B46" t="str">
            <v>ESPORTE ESPETACULAR</v>
          </cell>
        </row>
        <row r="47">
          <cell r="B47" t="str">
            <v>GLOBO ESPORTE</v>
          </cell>
        </row>
        <row r="48">
          <cell r="B48" t="str">
            <v>SHOW DE BOLA</v>
          </cell>
        </row>
        <row r="49">
          <cell r="B49" t="str">
            <v>CONVERSA DE BOTECO</v>
          </cell>
        </row>
        <row r="50">
          <cell r="B50" t="str">
            <v>JOGO ABERTO</v>
          </cell>
        </row>
        <row r="52">
          <cell r="B52" t="str">
            <v>/ ESPORTE /////////////////////////////////////////</v>
          </cell>
        </row>
        <row r="54">
          <cell r="B54" t="str">
            <v>PROGRAMAS</v>
          </cell>
        </row>
        <row r="57">
          <cell r="B57" t="str">
            <v>FUTEBOL QUARTA-FEIRA</v>
          </cell>
        </row>
        <row r="58">
          <cell r="B58" t="str">
            <v>FUTEBOL NOITE</v>
          </cell>
        </row>
        <row r="59">
          <cell r="B59" t="str">
            <v>BIG BROTHER BRASIL</v>
          </cell>
        </row>
        <row r="60">
          <cell r="B60" t="str">
            <v>FUTEBOL DE DOMINGO</v>
          </cell>
        </row>
        <row r="61">
          <cell r="B61" t="str">
            <v>PROGRAMA DO RATINHO</v>
          </cell>
        </row>
        <row r="63">
          <cell r="B63" t="str">
            <v>FUTEBOL SÁBADO</v>
          </cell>
        </row>
        <row r="64">
          <cell r="B64" t="str">
            <v>CALDEIRÃO</v>
          </cell>
        </row>
        <row r="65">
          <cell r="B65" t="str">
            <v>FUTEBOL DE DOMINGO</v>
          </cell>
        </row>
        <row r="67">
          <cell r="B67" t="str">
            <v>FUTEBOL DOMINGO</v>
          </cell>
        </row>
        <row r="68">
          <cell r="B68" t="str">
            <v>FUTEBOL NOT</v>
          </cell>
        </row>
        <row r="69">
          <cell r="B69" t="str">
            <v>DOMINGÃO</v>
          </cell>
        </row>
        <row r="70">
          <cell r="B70" t="str">
            <v>DOMINGO LEGAL</v>
          </cell>
        </row>
        <row r="72">
          <cell r="B72" t="str">
            <v>ESPORTE RECORD</v>
          </cell>
        </row>
        <row r="73">
          <cell r="B73" t="str">
            <v>ESPORTE ESPETACULAR</v>
          </cell>
        </row>
        <row r="74">
          <cell r="B74" t="str">
            <v>GLOBO ESPORTE</v>
          </cell>
        </row>
        <row r="75">
          <cell r="B75" t="str">
            <v>SBT SPORTS</v>
          </cell>
        </row>
        <row r="76">
          <cell r="B76" t="str">
            <v>JOGO ABERTO</v>
          </cell>
        </row>
        <row r="77">
          <cell r="B77" t="str">
            <v>BAND ESPORTE CLUBE</v>
          </cell>
        </row>
        <row r="79">
          <cell r="B79" t="str">
            <v>/ FILME /////////////////////////////////////////</v>
          </cell>
        </row>
        <row r="81">
          <cell r="B81" t="str">
            <v>PROGRAMAS</v>
          </cell>
        </row>
        <row r="84">
          <cell r="B84" t="str">
            <v>CINE RECORD ESPECIAL</v>
          </cell>
        </row>
        <row r="85">
          <cell r="B85" t="str">
            <v>BIG BROTHER BRASIL</v>
          </cell>
        </row>
        <row r="86">
          <cell r="B86" t="str">
            <v>CINEMA DO LIDER</v>
          </cell>
        </row>
        <row r="87">
          <cell r="B87" t="str">
            <v>DOMINGO LEGAL</v>
          </cell>
        </row>
        <row r="89">
          <cell r="B89" t="str">
            <v>SUPER TELA</v>
          </cell>
        </row>
        <row r="90">
          <cell r="B90" t="str">
            <v>TELA QUENTE</v>
          </cell>
        </row>
        <row r="91">
          <cell r="B91" t="str">
            <v>DOMINGO MAIOR</v>
          </cell>
        </row>
        <row r="92">
          <cell r="B92" t="str">
            <v>PROGRAMA DO RATINHO</v>
          </cell>
        </row>
        <row r="93">
          <cell r="B93" t="str">
            <v>TELA DE SUCESSOS</v>
          </cell>
        </row>
        <row r="95">
          <cell r="B95" t="str">
            <v>CINE AVENTURA</v>
          </cell>
        </row>
        <row r="96">
          <cell r="B96" t="str">
            <v>SESSÃO DA TARDE</v>
          </cell>
        </row>
        <row r="97">
          <cell r="B97" t="str">
            <v>TEMPERATURA MÁXIMA</v>
          </cell>
        </row>
        <row r="98">
          <cell r="B98" t="str">
            <v>PROGRAMA RAUL GIL</v>
          </cell>
        </row>
        <row r="100">
          <cell r="B100" t="str">
            <v>TELA MÁXIMA</v>
          </cell>
        </row>
        <row r="101">
          <cell r="B101" t="str">
            <v>SUPERCINE</v>
          </cell>
        </row>
        <row r="102">
          <cell r="B102" t="str">
            <v>TELA QUENTE</v>
          </cell>
        </row>
        <row r="103">
          <cell r="B103" t="str">
            <v>TELA DE SUCESSOS</v>
          </cell>
        </row>
        <row r="105">
          <cell r="B105" t="str">
            <v>CINE MAIOR</v>
          </cell>
        </row>
        <row r="106">
          <cell r="B106" t="str">
            <v>TEMPERATURA MÁXIMA</v>
          </cell>
        </row>
        <row r="107">
          <cell r="B107" t="str">
            <v>DOMINGO LEGAL</v>
          </cell>
        </row>
        <row r="108">
          <cell r="B108" t="str">
            <v>DOMINGO NO CINEMA</v>
          </cell>
        </row>
        <row r="110">
          <cell r="B110" t="str">
            <v>CINE RECORD ESPECIAL</v>
          </cell>
        </row>
        <row r="111">
          <cell r="B111" t="str">
            <v>TELA QUENTE</v>
          </cell>
        </row>
        <row r="112">
          <cell r="B112" t="str">
            <v>SHOW DE TERÇA 1</v>
          </cell>
        </row>
        <row r="113">
          <cell r="B113" t="str">
            <v>CINE ESPETACULAR</v>
          </cell>
        </row>
        <row r="114">
          <cell r="B114" t="str">
            <v>CINE CLUBE</v>
          </cell>
        </row>
        <row r="116">
          <cell r="B116" t="str">
            <v>SUPER TELA</v>
          </cell>
        </row>
        <row r="117">
          <cell r="B117" t="str">
            <v>TELA QUENTE</v>
          </cell>
        </row>
        <row r="118">
          <cell r="B118" t="str">
            <v>DOMINGO MAIOR</v>
          </cell>
        </row>
        <row r="119">
          <cell r="B119" t="str">
            <v>PROGRAMA DO RATINHO</v>
          </cell>
        </row>
        <row r="120">
          <cell r="B120" t="str">
            <v>BAKE OFF BRASIL</v>
          </cell>
        </row>
        <row r="121">
          <cell r="B121" t="str">
            <v>TELA DE SUCESSOS</v>
          </cell>
        </row>
        <row r="122">
          <cell r="B122" t="str">
            <v>CINE CLUBE</v>
          </cell>
        </row>
        <row r="123">
          <cell r="B123" t="str">
            <v>CINE AÇÃO</v>
          </cell>
        </row>
        <row r="125">
          <cell r="B125" t="str">
            <v>/ JORNALISMO ///////////////////////////////////////</v>
          </cell>
        </row>
        <row r="127">
          <cell r="B127" t="str">
            <v>PROGRAMAS</v>
          </cell>
        </row>
        <row r="130">
          <cell r="B130" t="str">
            <v>PARANÁ NO AR</v>
          </cell>
        </row>
        <row r="131">
          <cell r="B131" t="str">
            <v>HORA UM</v>
          </cell>
        </row>
        <row r="132">
          <cell r="B132" t="str">
            <v>BOM DIA PRAÇA</v>
          </cell>
        </row>
        <row r="133">
          <cell r="B133" t="str">
            <v>PRIMEIRO IMPACTO PARANÁ</v>
          </cell>
        </row>
        <row r="135">
          <cell r="B135" t="str">
            <v>FALA BRASIL</v>
          </cell>
        </row>
        <row r="136">
          <cell r="B136" t="str">
            <v>BOM DIA PRAÇA</v>
          </cell>
        </row>
        <row r="137">
          <cell r="B137" t="str">
            <v>BOM DIA BRASIL</v>
          </cell>
        </row>
        <row r="138">
          <cell r="B138" t="str">
            <v>PRIMEIRO IMPACTO PARANÁ</v>
          </cell>
        </row>
        <row r="140">
          <cell r="B140" t="str">
            <v>CIDADE ALERTA</v>
          </cell>
        </row>
        <row r="141">
          <cell r="B141" t="str">
            <v>PRAÇA TV 2ª EDIÇÃO SS</v>
          </cell>
        </row>
        <row r="142">
          <cell r="B142" t="str">
            <v>BRASIL URGENTE</v>
          </cell>
        </row>
        <row r="143">
          <cell r="B143" t="str">
            <v>BRASIL URGENTE PARANÁ</v>
          </cell>
        </row>
        <row r="145">
          <cell r="B145" t="str">
            <v>CIDADE ALERTA CURITIBA</v>
          </cell>
        </row>
        <row r="146">
          <cell r="B146" t="str">
            <v>PRAÇA TV 2ª EDIÇÃO SS</v>
          </cell>
        </row>
        <row r="147">
          <cell r="B147" t="str">
            <v>SBT PARANÁ</v>
          </cell>
        </row>
        <row r="148">
          <cell r="B148" t="str">
            <v>BAND CIDADE 2ª EDIÇÃO</v>
          </cell>
        </row>
        <row r="149">
          <cell r="B149" t="str">
            <v>JORNAL DA BAND</v>
          </cell>
        </row>
        <row r="151">
          <cell r="B151" t="str">
            <v>RIC NOTÍCIAS</v>
          </cell>
        </row>
        <row r="152">
          <cell r="B152" t="str">
            <v>PRAÇA TV 2ª EDIÇÃO SS</v>
          </cell>
        </row>
        <row r="153">
          <cell r="B153" t="str">
            <v>BAND CIDADE 2ª EDIÇÃO</v>
          </cell>
        </row>
        <row r="154">
          <cell r="B154" t="str">
            <v>JORNAL DA BAND</v>
          </cell>
        </row>
        <row r="156">
          <cell r="B156" t="str">
            <v>JORNAL DA RECORD</v>
          </cell>
        </row>
        <row r="157">
          <cell r="B157" t="str">
            <v>JORNAL NACIONAL SS</v>
          </cell>
        </row>
        <row r="158">
          <cell r="B158" t="str">
            <v>SBT BRASIL</v>
          </cell>
        </row>
        <row r="159">
          <cell r="B159" t="str">
            <v>JORNAL DA BAND</v>
          </cell>
        </row>
        <row r="161">
          <cell r="B161" t="str">
            <v>FALA BRASIL ED SB</v>
          </cell>
        </row>
        <row r="162">
          <cell r="B162" t="str">
            <v>BOM DIA SÁBADO</v>
          </cell>
        </row>
        <row r="164">
          <cell r="B164" t="str">
            <v>CIDADE ALERTA ED SB</v>
          </cell>
        </row>
        <row r="165">
          <cell r="B165" t="str">
            <v>PRAÇA TV 2ª EDIÇÃO SB</v>
          </cell>
        </row>
        <row r="166">
          <cell r="B166" t="str">
            <v>BRASIL URGENTE SB</v>
          </cell>
        </row>
        <row r="167">
          <cell r="B167" t="str">
            <v>BAND CIDADE ESP SB</v>
          </cell>
        </row>
        <row r="169">
          <cell r="B169" t="str">
            <v>CIDADE ALERTA ED SB</v>
          </cell>
        </row>
        <row r="170">
          <cell r="B170" t="str">
            <v>PRAÇA TV 2ª EDIÇÃO SB</v>
          </cell>
        </row>
        <row r="171">
          <cell r="B171" t="str">
            <v>BRASIL URGENTE SB</v>
          </cell>
        </row>
        <row r="172">
          <cell r="B172" t="str">
            <v>BAND CIDADE ESP SB</v>
          </cell>
        </row>
        <row r="174">
          <cell r="B174" t="str">
            <v>JORNAL DA RECORD ED SB</v>
          </cell>
        </row>
        <row r="175">
          <cell r="B175" t="str">
            <v>JORNAL NACIONAL SB</v>
          </cell>
        </row>
        <row r="176">
          <cell r="B176" t="str">
            <v>SBT BRASIL</v>
          </cell>
        </row>
        <row r="177">
          <cell r="B177" t="str">
            <v>JORNAL DA BAND</v>
          </cell>
        </row>
        <row r="179">
          <cell r="B179" t="str">
            <v>DOMINGO ESPETACULAR</v>
          </cell>
        </row>
        <row r="180">
          <cell r="B180" t="str">
            <v>FANTÁSTICO</v>
          </cell>
        </row>
        <row r="181">
          <cell r="B181" t="str">
            <v>PROGRAMA SILVIO SANTOS</v>
          </cell>
        </row>
        <row r="183">
          <cell r="B183" t="str">
            <v>/ NOVELA ///////////////////////////////////////</v>
          </cell>
        </row>
        <row r="185">
          <cell r="B185" t="str">
            <v>PROGRAMAS</v>
          </cell>
        </row>
        <row r="188">
          <cell r="B188" t="str">
            <v>NOVELA DA TARDE 1 - CHAMAS DA VIDA</v>
          </cell>
        </row>
        <row r="189">
          <cell r="B189" t="str">
            <v>NOVELA ED ESPECIAL - O CRAVO E A ROSA</v>
          </cell>
        </row>
        <row r="190">
          <cell r="B190" t="str">
            <v>VALE A PENA VER DE NOVO - O CLONE</v>
          </cell>
        </row>
        <row r="191">
          <cell r="B191" t="str">
            <v>NOVELA TARDE 1 - AMANHÃ E PARA SEMPRE</v>
          </cell>
        </row>
        <row r="192">
          <cell r="B192" t="str">
            <v>FOFOCALIZANDO</v>
          </cell>
        </row>
        <row r="193">
          <cell r="B193" t="str">
            <v>CASOS DE FAMÍLIA</v>
          </cell>
        </row>
        <row r="194">
          <cell r="B194" t="str">
            <v>MELHOR DA TARDE</v>
          </cell>
        </row>
        <row r="196">
          <cell r="B196" t="str">
            <v>NOVELA 3 - REIS</v>
          </cell>
        </row>
        <row r="197">
          <cell r="B197" t="str">
            <v>NOVELA I - ALÉM DA ILUSÃO SS</v>
          </cell>
        </row>
        <row r="198">
          <cell r="B198" t="str">
            <v>NOVELA I - ALÉM DA ILUSÃO SB</v>
          </cell>
        </row>
        <row r="199">
          <cell r="B199" t="str">
            <v>NOVELA II - CARA E CORAGEM SS</v>
          </cell>
        </row>
        <row r="200">
          <cell r="B200" t="str">
            <v>NOVELA II - CARA E CORAGEM SB</v>
          </cell>
        </row>
        <row r="202">
          <cell r="B202" t="str">
            <v>NOVELA 22H - JESUS</v>
          </cell>
        </row>
        <row r="203">
          <cell r="B203" t="str">
            <v>NOVELA III - PANTANAL SS</v>
          </cell>
        </row>
        <row r="204">
          <cell r="B204" t="str">
            <v>NOVELA III - PANTANAL SB</v>
          </cell>
        </row>
        <row r="205">
          <cell r="B205" t="str">
            <v>NOVELA NOITE 1 - CARINHA DE ANJO</v>
          </cell>
        </row>
        <row r="207">
          <cell r="B207" t="str">
            <v>NOVELA 3 - MELHORES MOMENTOS</v>
          </cell>
        </row>
        <row r="208">
          <cell r="B208" t="str">
            <v>NOVELA I - ALÉM DA ILUSÃO SB</v>
          </cell>
        </row>
        <row r="209">
          <cell r="B209" t="str">
            <v>NOVELA II - CARA E CORAGEM SB</v>
          </cell>
        </row>
        <row r="210">
          <cell r="B210" t="str">
            <v>NOVELA III - PANTANAL SB</v>
          </cell>
        </row>
        <row r="211">
          <cell r="B211" t="str">
            <v>NOVELA NOITE 1 - CARINHA DE ANJO</v>
          </cell>
        </row>
        <row r="213">
          <cell r="B213" t="str">
            <v>/ REALITY SHOW ///////////////////////////////////////</v>
          </cell>
        </row>
        <row r="215">
          <cell r="B215" t="str">
            <v>PROGRAMAS</v>
          </cell>
        </row>
        <row r="218">
          <cell r="B218" t="str">
            <v>POWER COUPLE BRASIL</v>
          </cell>
        </row>
        <row r="219">
          <cell r="B219" t="str">
            <v>NO LIMITE</v>
          </cell>
        </row>
        <row r="220">
          <cell r="B220" t="str">
            <v>CINEMA ESPECIAL</v>
          </cell>
        </row>
        <row r="221">
          <cell r="B221" t="str">
            <v>SHOW DE QUINTA</v>
          </cell>
        </row>
        <row r="222">
          <cell r="B222" t="str">
            <v>COZINHE SE PUDER</v>
          </cell>
        </row>
        <row r="223">
          <cell r="B223" t="str">
            <v>ESQUADRÃO DA MODA</v>
          </cell>
        </row>
        <row r="224">
          <cell r="B224" t="str">
            <v>PROGRAMA DO RATINHO</v>
          </cell>
        </row>
        <row r="225">
          <cell r="B225" t="str">
            <v>MASTERCHEF AMADORES</v>
          </cell>
        </row>
        <row r="226">
          <cell r="B226" t="str">
            <v>LINHA DE COMBATE</v>
          </cell>
        </row>
        <row r="228">
          <cell r="B228" t="str">
            <v>A FAZENDA</v>
          </cell>
        </row>
        <row r="229">
          <cell r="B229" t="str">
            <v>TELA QUENTE</v>
          </cell>
        </row>
        <row r="230">
          <cell r="B230" t="str">
            <v>THE VOICE BRASIL</v>
          </cell>
        </row>
        <row r="231">
          <cell r="B231" t="str">
            <v>ALTAS HORAS</v>
          </cell>
        </row>
        <row r="232">
          <cell r="B232" t="str">
            <v>PROGRAMA DO RATINHO</v>
          </cell>
        </row>
        <row r="233">
          <cell r="B233" t="str">
            <v>BAKE OFF BRASIL</v>
          </cell>
        </row>
        <row r="234">
          <cell r="B234" t="str">
            <v>LARGADOS E PELADOS</v>
          </cell>
        </row>
        <row r="236">
          <cell r="B236" t="str">
            <v>TOP CHEF BRASIL</v>
          </cell>
        </row>
        <row r="237">
          <cell r="B237" t="str">
            <v>PROGRAMA DO RATINHO</v>
          </cell>
        </row>
        <row r="238">
          <cell r="B238" t="str">
            <v>DUELO DE MÃES</v>
          </cell>
        </row>
        <row r="239">
          <cell r="B239" t="str">
            <v>BAKE OFF BRASIL</v>
          </cell>
        </row>
        <row r="240">
          <cell r="B240" t="str">
            <v>MASTERCHEF AMADORES</v>
          </cell>
        </row>
        <row r="241">
          <cell r="B241" t="str">
            <v>90 DIAS PARA CASAR</v>
          </cell>
        </row>
        <row r="242">
          <cell r="B242" t="str">
            <v>CANTA COMIGO</v>
          </cell>
        </row>
        <row r="243">
          <cell r="B243" t="str">
            <v>THE VOICE KIDS</v>
          </cell>
        </row>
        <row r="244">
          <cell r="B244" t="str">
            <v>DOMINGÃO</v>
          </cell>
        </row>
        <row r="245">
          <cell r="B245" t="str">
            <v>DOMINGO LEGAL</v>
          </cell>
        </row>
        <row r="246">
          <cell r="B246" t="str">
            <v>ELIANA</v>
          </cell>
        </row>
        <row r="249">
          <cell r="B249" t="str">
            <v>/ REPORTAGEM ///////////////////////////////////////</v>
          </cell>
        </row>
        <row r="251">
          <cell r="B251" t="str">
            <v>PROGRAMAS</v>
          </cell>
        </row>
        <row r="254">
          <cell r="B254" t="str">
            <v>BALANÇO GERAL CURITIBA</v>
          </cell>
        </row>
        <row r="255">
          <cell r="B255" t="str">
            <v>PRAÇA TV 1ª EDIÇÃO</v>
          </cell>
        </row>
        <row r="256">
          <cell r="B256" t="str">
            <v>JORNAL HOJE</v>
          </cell>
        </row>
        <row r="257">
          <cell r="B257" t="str">
            <v>TRIBUNA DA MASSA</v>
          </cell>
        </row>
        <row r="258">
          <cell r="B258" t="str">
            <v>SBT NOTÍCIAS PARANÁ</v>
          </cell>
        </row>
        <row r="259">
          <cell r="B259" t="str">
            <v>BAND CIDADE 1ª EDIÇÃO</v>
          </cell>
        </row>
        <row r="260">
          <cell r="B260" t="str">
            <v>BOA TARDE PARANÁ</v>
          </cell>
        </row>
        <row r="262">
          <cell r="B262" t="str">
            <v>BALANÇO GERAL CURITIBA ED SB</v>
          </cell>
        </row>
        <row r="263">
          <cell r="B263" t="str">
            <v>JORNAL HOJE</v>
          </cell>
        </row>
        <row r="264">
          <cell r="B264" t="str">
            <v>PLUG RPC</v>
          </cell>
        </row>
        <row r="265">
          <cell r="B265" t="str">
            <v>TRIBUNA DA MASSA ESP</v>
          </cell>
        </row>
        <row r="267">
          <cell r="B267" t="str">
            <v>CÂMERA RECORD</v>
          </cell>
        </row>
        <row r="268">
          <cell r="B268" t="str">
            <v>PROFISSÃO REPÓRTER</v>
          </cell>
        </row>
        <row r="269">
          <cell r="B269" t="str">
            <v>GLOBO REPÓRTER</v>
          </cell>
        </row>
        <row r="270">
          <cell r="B270" t="str">
            <v>DOMINGO MAIOR</v>
          </cell>
        </row>
        <row r="272">
          <cell r="B272" t="str">
            <v>BRASIL CAMINHONEIRO</v>
          </cell>
        </row>
        <row r="273">
          <cell r="B273" t="str">
            <v>MEU PARANÁ</v>
          </cell>
        </row>
        <row r="274">
          <cell r="B274" t="str">
            <v>AUTO ESPORTE</v>
          </cell>
        </row>
        <row r="276">
          <cell r="B276" t="str">
            <v>REPÓRTER RECORD INVESTIGAÇÃO</v>
          </cell>
        </row>
        <row r="277">
          <cell r="B277" t="str">
            <v>PROFISSÃO REPÓRTER</v>
          </cell>
        </row>
        <row r="278">
          <cell r="B278" t="str">
            <v>GLOBO REPÓRTER</v>
          </cell>
        </row>
        <row r="279">
          <cell r="B279" t="str">
            <v>CINEMA DO LIDER</v>
          </cell>
        </row>
        <row r="280">
          <cell r="B280" t="str">
            <v>PROGRAMA DO RATINHO</v>
          </cell>
        </row>
        <row r="282">
          <cell r="B282" t="str">
            <v>/ RURAL /////////////////////////////////////////</v>
          </cell>
        </row>
        <row r="284">
          <cell r="B284" t="str">
            <v>PROGRAMAS</v>
          </cell>
        </row>
        <row r="287">
          <cell r="B287" t="str">
            <v>RIC RURAL</v>
          </cell>
        </row>
        <row r="288">
          <cell r="B288" t="str">
            <v>GLOBO RURAL</v>
          </cell>
        </row>
        <row r="289">
          <cell r="B289" t="str">
            <v>CAMINHOS DO CAMPO</v>
          </cell>
        </row>
        <row r="290">
          <cell r="B290" t="str">
            <v>NOSSO AGRO</v>
          </cell>
        </row>
        <row r="291">
          <cell r="B291" t="str">
            <v>AGRO BAND</v>
          </cell>
        </row>
        <row r="293">
          <cell r="B293" t="str">
            <v>/ SÉRIE /////////////////////////////////////////</v>
          </cell>
        </row>
        <row r="295">
          <cell r="B295" t="str">
            <v>PROGRAMAS</v>
          </cell>
        </row>
        <row r="298">
          <cell r="B298" t="str">
            <v>SÉRIE PREMIUM</v>
          </cell>
        </row>
        <row r="299">
          <cell r="B299" t="str">
            <v>TELA QUENTE</v>
          </cell>
        </row>
        <row r="300">
          <cell r="B300" t="str">
            <v>CINE ESPETACULAR</v>
          </cell>
        </row>
        <row r="301">
          <cell r="B301" t="str">
            <v>A PRAÇA É NOSSA</v>
          </cell>
        </row>
        <row r="302">
          <cell r="B302" t="str">
            <v>PROGRAMA DO RATINHO</v>
          </cell>
        </row>
        <row r="304">
          <cell r="B304" t="str">
            <v>AEROPORTO ÁREA RESTRITA</v>
          </cell>
        </row>
        <row r="305">
          <cell r="B305" t="str">
            <v>BIG BROTHER BRASIL</v>
          </cell>
        </row>
        <row r="306">
          <cell r="B306" t="str">
            <v>TELA QUENTE</v>
          </cell>
        </row>
        <row r="307">
          <cell r="B307" t="str">
            <v>PROGRAMA DO RATINHO</v>
          </cell>
        </row>
        <row r="309">
          <cell r="B309" t="str">
            <v>SÉRIE DE SÁBADO</v>
          </cell>
        </row>
        <row r="310">
          <cell r="B310" t="str">
            <v>ALTAS HORAS</v>
          </cell>
        </row>
        <row r="311">
          <cell r="B311" t="str">
            <v>SUPERCINE</v>
          </cell>
        </row>
        <row r="312">
          <cell r="B312" t="str">
            <v>THE BLACKLIST</v>
          </cell>
        </row>
        <row r="314">
          <cell r="B314" t="str">
            <v>SÉRIE DE DOMINGO</v>
          </cell>
        </row>
        <row r="315">
          <cell r="B315" t="str">
            <v>DOMINGO MAIOR</v>
          </cell>
        </row>
        <row r="316">
          <cell r="B316" t="str">
            <v>CINEMA DE GRAÇA</v>
          </cell>
        </row>
        <row r="317">
          <cell r="B317" t="str">
            <v>CANAL LIVRE</v>
          </cell>
        </row>
        <row r="319">
          <cell r="B319" t="str">
            <v>/ SHOW /////////////////////////////////////////</v>
          </cell>
        </row>
        <row r="321">
          <cell r="B321" t="str">
            <v>PROGRAMAS</v>
          </cell>
        </row>
        <row r="324">
          <cell r="B324" t="str">
            <v>HOJE EM DIA</v>
          </cell>
        </row>
        <row r="325">
          <cell r="B325" t="str">
            <v>MAIS VOCÊ</v>
          </cell>
        </row>
        <row r="326">
          <cell r="B326" t="str">
            <v>ENCONTRO COM FÁTIMA BERNARDES</v>
          </cell>
        </row>
        <row r="327">
          <cell r="B327" t="str">
            <v>É DE CASA 1</v>
          </cell>
        </row>
        <row r="328">
          <cell r="B328" t="str">
            <v>É DE CASA 2</v>
          </cell>
        </row>
        <row r="329">
          <cell r="B329" t="str">
            <v>É DE CASA 3</v>
          </cell>
        </row>
        <row r="330">
          <cell r="B330" t="str">
            <v>THE CHEF</v>
          </cell>
        </row>
        <row r="332">
          <cell r="B332" t="str">
            <v>A HORA DA VENENOSA</v>
          </cell>
        </row>
        <row r="333">
          <cell r="B333" t="str">
            <v>SESSÃO DA TARDE</v>
          </cell>
        </row>
        <row r="334">
          <cell r="B334" t="str">
            <v>SALADA MISTA</v>
          </cell>
        </row>
        <row r="335">
          <cell r="B335" t="str">
            <v>FOFOCALIZANDO</v>
          </cell>
        </row>
        <row r="336">
          <cell r="B336" t="str">
            <v>VIDA ALHEIA</v>
          </cell>
        </row>
        <row r="337">
          <cell r="B337" t="str">
            <v>BAND MULHER</v>
          </cell>
        </row>
        <row r="339">
          <cell r="B339" t="str">
            <v>/ TELEVENDAS /////////////////////////////////////////</v>
          </cell>
        </row>
        <row r="341">
          <cell r="B341" t="str">
            <v>PROGRAMAS</v>
          </cell>
        </row>
        <row r="344">
          <cell r="B344" t="str">
            <v>MEGA OFERTA</v>
          </cell>
        </row>
        <row r="345">
          <cell r="B345" t="str">
            <v>MEU PARANÁ</v>
          </cell>
        </row>
        <row r="506">
          <cell r="B506" t="str">
            <v>Lista de Targets</v>
          </cell>
        </row>
        <row r="507">
          <cell r="B507" t="str">
            <v>DOMICILIAR</v>
          </cell>
        </row>
        <row r="508">
          <cell r="B508" t="str">
            <v>INDIVÍDUOS</v>
          </cell>
        </row>
        <row r="509">
          <cell r="B509" t="str">
            <v>AS AB 25+</v>
          </cell>
        </row>
        <row r="510">
          <cell r="B510" t="str">
            <v>AS ABC 18+</v>
          </cell>
        </row>
        <row r="511">
          <cell r="B511" t="str">
            <v>AS ABC 18-49</v>
          </cell>
        </row>
        <row r="512">
          <cell r="B512" t="str">
            <v>AS ABC 25+</v>
          </cell>
        </row>
        <row r="513">
          <cell r="B513" t="str">
            <v>AS ABCDE 18+</v>
          </cell>
        </row>
        <row r="514">
          <cell r="B514" t="str">
            <v>AS ABCDE 25+</v>
          </cell>
        </row>
        <row r="515">
          <cell r="B515" t="str">
            <v>HH AB 25+</v>
          </cell>
        </row>
        <row r="516">
          <cell r="B516" t="str">
            <v>HH ABC 25+</v>
          </cell>
        </row>
        <row r="517">
          <cell r="B517" t="str">
            <v>MM AB 25+</v>
          </cell>
        </row>
        <row r="518">
          <cell r="B518" t="str">
            <v>MM ABC 25+</v>
          </cell>
        </row>
      </sheetData>
      <sheetData sheetId="8">
        <row r="8">
          <cell r="B8" t="str">
            <v>Selecione o Target:</v>
          </cell>
        </row>
        <row r="9">
          <cell r="B9" t="str">
            <v>DOMICILIAR</v>
          </cell>
        </row>
        <row r="13">
          <cell r="B13" t="str">
            <v>/ AUDITÓRIO ///////////////////////////////////////</v>
          </cell>
        </row>
        <row r="15">
          <cell r="B15" t="str">
            <v>PROGRAMAS</v>
          </cell>
        </row>
        <row r="18">
          <cell r="B18" t="str">
            <v>HORA DO FARO</v>
          </cell>
        </row>
        <row r="19">
          <cell r="B19" t="str">
            <v>CALDEIRÃO</v>
          </cell>
        </row>
        <row r="20">
          <cell r="B20" t="str">
            <v>DOMINGÃO</v>
          </cell>
        </row>
        <row r="21">
          <cell r="B21" t="str">
            <v>PROGRAMA RAUL GIL</v>
          </cell>
        </row>
        <row r="22">
          <cell r="B22" t="str">
            <v>DOMINGO LEGAL</v>
          </cell>
        </row>
        <row r="23">
          <cell r="B23" t="str">
            <v>ELIANA</v>
          </cell>
        </row>
        <row r="24">
          <cell r="B24" t="str">
            <v>PROGRAMA SILVIO SANTOS</v>
          </cell>
        </row>
        <row r="25">
          <cell r="B25" t="str">
            <v>FAUSTÃO NA BAND</v>
          </cell>
        </row>
        <row r="27">
          <cell r="B27" t="str">
            <v>/ ESPORTE ///////////////////////////////////////</v>
          </cell>
        </row>
        <row r="29">
          <cell r="B29" t="str">
            <v>PROGRAMAS</v>
          </cell>
        </row>
        <row r="32">
          <cell r="B32" t="str">
            <v>ESPORTE FANTÁSTICO</v>
          </cell>
        </row>
        <row r="33">
          <cell r="B33" t="str">
            <v>ESPORTE ESPETACULAR</v>
          </cell>
        </row>
        <row r="34">
          <cell r="B34" t="str">
            <v>GLOBO ESPORTE</v>
          </cell>
        </row>
        <row r="35">
          <cell r="B35" t="str">
            <v>JOGO ABERTO</v>
          </cell>
        </row>
        <row r="36">
          <cell r="B36" t="str">
            <v>OS DONOS DA BOLA</v>
          </cell>
        </row>
        <row r="38">
          <cell r="B38" t="str">
            <v>/ ESPORTE /////////////////////////////////////////</v>
          </cell>
        </row>
        <row r="40">
          <cell r="B40" t="str">
            <v>PROGRAMAS</v>
          </cell>
        </row>
        <row r="43">
          <cell r="B43" t="str">
            <v>FUTEBOL QUARTA-FEIRA</v>
          </cell>
        </row>
        <row r="44">
          <cell r="B44" t="str">
            <v>FUTEBOL NOITE</v>
          </cell>
        </row>
        <row r="45">
          <cell r="B45" t="str">
            <v>BIG BROTHER BRASIL</v>
          </cell>
        </row>
        <row r="46">
          <cell r="B46" t="str">
            <v>FUTEBOL DE DOMINGO</v>
          </cell>
        </row>
        <row r="47">
          <cell r="B47" t="str">
            <v>PROGRAMA DO RATINHO</v>
          </cell>
        </row>
        <row r="49">
          <cell r="B49" t="str">
            <v>FUTEBOL SÁBADO</v>
          </cell>
        </row>
        <row r="50">
          <cell r="B50" t="str">
            <v>CALDEIRÃO</v>
          </cell>
        </row>
        <row r="51">
          <cell r="B51" t="str">
            <v>FUTEBOL DE DOMINGO</v>
          </cell>
        </row>
        <row r="53">
          <cell r="B53" t="str">
            <v>FUTEBOL DOMINGO</v>
          </cell>
        </row>
        <row r="54">
          <cell r="B54" t="str">
            <v>FUTEBOL NOT</v>
          </cell>
        </row>
        <row r="55">
          <cell r="B55" t="str">
            <v>DOMINGÃO</v>
          </cell>
        </row>
        <row r="56">
          <cell r="B56" t="str">
            <v>DOMINGO LEGAL</v>
          </cell>
        </row>
        <row r="58">
          <cell r="B58" t="str">
            <v>ESPORTE RECORD</v>
          </cell>
        </row>
        <row r="59">
          <cell r="B59" t="str">
            <v>ESPORTE ESPETACULAR</v>
          </cell>
        </row>
        <row r="60">
          <cell r="B60" t="str">
            <v>GLOBO ESPORTE</v>
          </cell>
        </row>
        <row r="61">
          <cell r="B61" t="str">
            <v>SBT SPORTS</v>
          </cell>
        </row>
        <row r="62">
          <cell r="B62" t="str">
            <v>JOGO ABERTO</v>
          </cell>
        </row>
        <row r="63">
          <cell r="B63" t="str">
            <v>BAND ESPORTE CLUBE</v>
          </cell>
        </row>
        <row r="65">
          <cell r="B65" t="str">
            <v>/ FILME //////////////////////////////////////////</v>
          </cell>
        </row>
        <row r="67">
          <cell r="B67" t="str">
            <v>PROGRAMAS</v>
          </cell>
        </row>
        <row r="70">
          <cell r="B70" t="str">
            <v>CINE RECORD ESPECIAL</v>
          </cell>
        </row>
        <row r="71">
          <cell r="B71" t="str">
            <v>BIG BROTHER BRASIL</v>
          </cell>
        </row>
        <row r="72">
          <cell r="B72" t="str">
            <v>CINEMA DO LIDER</v>
          </cell>
        </row>
        <row r="73">
          <cell r="B73" t="str">
            <v>DOMINGO LEGAL</v>
          </cell>
        </row>
        <row r="75">
          <cell r="B75" t="str">
            <v>SUPER TELA</v>
          </cell>
        </row>
        <row r="76">
          <cell r="B76" t="str">
            <v>TELA QUENTE</v>
          </cell>
        </row>
        <row r="77">
          <cell r="B77" t="str">
            <v>DOMINGO MAIOR</v>
          </cell>
        </row>
        <row r="78">
          <cell r="B78" t="str">
            <v>PROGRAMA DO RATINHO</v>
          </cell>
        </row>
        <row r="79">
          <cell r="B79" t="str">
            <v>TELA DE SUCESSOS</v>
          </cell>
        </row>
        <row r="81">
          <cell r="B81" t="str">
            <v>CINE AVENTURA</v>
          </cell>
        </row>
        <row r="82">
          <cell r="B82" t="str">
            <v>SESSÃO DA TARDE</v>
          </cell>
        </row>
        <row r="83">
          <cell r="B83" t="str">
            <v>TEMPERATURA MÁXIMA</v>
          </cell>
        </row>
        <row r="84">
          <cell r="B84" t="str">
            <v>PROGRAMA RAUL GIL</v>
          </cell>
        </row>
        <row r="86">
          <cell r="B86" t="str">
            <v>TELA MÁXIMA</v>
          </cell>
        </row>
        <row r="87">
          <cell r="B87" t="str">
            <v>SUPERCINE</v>
          </cell>
        </row>
        <row r="88">
          <cell r="B88" t="str">
            <v>TELA QUENTE</v>
          </cell>
        </row>
        <row r="89">
          <cell r="B89" t="str">
            <v>TELA DE SUCESSOS</v>
          </cell>
        </row>
        <row r="91">
          <cell r="B91" t="str">
            <v>CINE MAIOR</v>
          </cell>
        </row>
        <row r="92">
          <cell r="B92" t="str">
            <v>TEMPERATURA MÁXIMA</v>
          </cell>
        </row>
        <row r="93">
          <cell r="B93" t="str">
            <v>DOMINGO LEGAL</v>
          </cell>
        </row>
        <row r="94">
          <cell r="B94" t="str">
            <v>DOMINGO NO CINEMA</v>
          </cell>
        </row>
        <row r="97">
          <cell r="B97" t="str">
            <v>CINE RECORD ESPECIAL</v>
          </cell>
        </row>
        <row r="98">
          <cell r="B98" t="str">
            <v>TELA QUENTE</v>
          </cell>
        </row>
        <row r="99">
          <cell r="B99" t="str">
            <v>SHOW DE TERÇA 1</v>
          </cell>
        </row>
        <row r="100">
          <cell r="B100" t="str">
            <v>CINE ESPETACULAR</v>
          </cell>
        </row>
        <row r="101">
          <cell r="B101" t="str">
            <v>CINE CLUBE</v>
          </cell>
        </row>
        <row r="103">
          <cell r="B103" t="str">
            <v>SUPER TELA</v>
          </cell>
        </row>
        <row r="104">
          <cell r="B104" t="str">
            <v>TELA QUENTE</v>
          </cell>
        </row>
        <row r="105">
          <cell r="B105" t="str">
            <v>DOMINGO MAIOR</v>
          </cell>
        </row>
        <row r="106">
          <cell r="B106" t="str">
            <v>PROGRAMA DO RATINHO</v>
          </cell>
        </row>
        <row r="107">
          <cell r="B107" t="str">
            <v>BAKE OFF BRASIL</v>
          </cell>
        </row>
        <row r="108">
          <cell r="B108" t="str">
            <v>TELA DE SUCESSOS</v>
          </cell>
        </row>
        <row r="109">
          <cell r="B109" t="str">
            <v>CINE CLUBE</v>
          </cell>
        </row>
        <row r="110">
          <cell r="B110" t="str">
            <v>CINE AÇÃO</v>
          </cell>
        </row>
        <row r="112">
          <cell r="B112" t="str">
            <v>/ JORNALISMO ///////////////////////////////////////</v>
          </cell>
        </row>
        <row r="114">
          <cell r="B114" t="str">
            <v>PROGRAMAS</v>
          </cell>
        </row>
        <row r="117">
          <cell r="B117" t="str">
            <v>DF NO AR</v>
          </cell>
        </row>
        <row r="118">
          <cell r="B118" t="str">
            <v>HORA UM</v>
          </cell>
        </row>
        <row r="119">
          <cell r="B119" t="str">
            <v>BOM DIA PRAÇA</v>
          </cell>
        </row>
        <row r="120">
          <cell r="B120" t="str">
            <v>PRIMEIRO IMPACTO</v>
          </cell>
        </row>
        <row r="121">
          <cell r="B121" t="str">
            <v>BORA BRASIL</v>
          </cell>
        </row>
        <row r="123">
          <cell r="B123" t="str">
            <v>FALA BRASIL</v>
          </cell>
        </row>
        <row r="124">
          <cell r="B124" t="str">
            <v>BOM DIA PRAÇA</v>
          </cell>
        </row>
        <row r="125">
          <cell r="B125" t="str">
            <v>BOM DIA BRASIL</v>
          </cell>
        </row>
        <row r="126">
          <cell r="B126" t="str">
            <v>PRIMEIRO IMPACTO</v>
          </cell>
        </row>
        <row r="127">
          <cell r="B127" t="str">
            <v>BORA BRASIL</v>
          </cell>
        </row>
        <row r="129">
          <cell r="B129" t="str">
            <v>CIDADE ALERTA</v>
          </cell>
        </row>
        <row r="130">
          <cell r="B130" t="str">
            <v>PRAÇA TV 2ª EDIÇÃO SS</v>
          </cell>
        </row>
        <row r="131">
          <cell r="B131" t="str">
            <v>SBT BRASÍLIA - 2ª EDIÇÃO</v>
          </cell>
        </row>
        <row r="132">
          <cell r="B132" t="str">
            <v>BRASIL URGENTE</v>
          </cell>
        </row>
        <row r="133">
          <cell r="B133" t="str">
            <v>BRASIL URGENTE DF</v>
          </cell>
        </row>
        <row r="135">
          <cell r="B135" t="str">
            <v>CIDADE ALERTA DF</v>
          </cell>
        </row>
        <row r="136">
          <cell r="B136" t="str">
            <v>PRAÇA TV 2ª EDIÇÃO SS</v>
          </cell>
        </row>
        <row r="137">
          <cell r="B137" t="str">
            <v>SBT BRASÍLIA - 2ª EDIÇÃO</v>
          </cell>
        </row>
        <row r="138">
          <cell r="B138" t="str">
            <v>BAND CIDADE 2ª EDIÇÃO</v>
          </cell>
        </row>
        <row r="140">
          <cell r="B140" t="str">
            <v>DF RECORD</v>
          </cell>
        </row>
        <row r="141">
          <cell r="B141" t="str">
            <v>PRAÇA TV 2ª EDIÇÃO SS</v>
          </cell>
        </row>
        <row r="142">
          <cell r="B142" t="str">
            <v>SBT BRASÍLIA - 2ª EDIÇÃO</v>
          </cell>
        </row>
        <row r="143">
          <cell r="B143" t="str">
            <v>BAND CIDADE 2ª EDIÇÃO</v>
          </cell>
        </row>
        <row r="145">
          <cell r="B145" t="str">
            <v>JORNAL DA RECORD</v>
          </cell>
        </row>
        <row r="146">
          <cell r="B146" t="str">
            <v>JORNAL NACIONAL SS</v>
          </cell>
        </row>
        <row r="147">
          <cell r="B147" t="str">
            <v>SBT BRASÍLIA - 2ª EDIÇÃO</v>
          </cell>
        </row>
        <row r="148">
          <cell r="B148" t="str">
            <v>SBT BRASIL</v>
          </cell>
        </row>
        <row r="149">
          <cell r="B149" t="str">
            <v>JORNAL DA BAND</v>
          </cell>
        </row>
        <row r="151">
          <cell r="B151" t="str">
            <v>FALA BRASIL ED SB</v>
          </cell>
        </row>
        <row r="152">
          <cell r="B152" t="str">
            <v>BOM DIA BRASIL</v>
          </cell>
        </row>
        <row r="153">
          <cell r="B153" t="str">
            <v>ESTUDIO LIVRE</v>
          </cell>
        </row>
        <row r="155">
          <cell r="B155" t="str">
            <v>CIDADE ALERTA ED SB</v>
          </cell>
        </row>
        <row r="156">
          <cell r="B156" t="str">
            <v>PRAÇA TV 2ª EDIÇÃO SB</v>
          </cell>
        </row>
        <row r="157">
          <cell r="B157" t="str">
            <v>BRASIL URGENTE SB</v>
          </cell>
        </row>
        <row r="159">
          <cell r="B159" t="str">
            <v>CIDADE ALERTA ED SB</v>
          </cell>
        </row>
        <row r="160">
          <cell r="B160" t="str">
            <v>PRAÇA TV 2ª EDIÇÃO SB</v>
          </cell>
        </row>
        <row r="162">
          <cell r="B162" t="str">
            <v>JORNAL DA RECORD ED SB</v>
          </cell>
        </row>
        <row r="163">
          <cell r="B163" t="str">
            <v>JORNAL NACIONAL SB</v>
          </cell>
        </row>
        <row r="164">
          <cell r="B164" t="str">
            <v>SBT BRASIL</v>
          </cell>
        </row>
        <row r="165">
          <cell r="B165" t="str">
            <v>JORNAL DA BAND</v>
          </cell>
        </row>
        <row r="167">
          <cell r="B167" t="str">
            <v>DOMINGO ESPETACULAR</v>
          </cell>
        </row>
        <row r="168">
          <cell r="B168" t="str">
            <v>FANTÁSTICO</v>
          </cell>
        </row>
        <row r="169">
          <cell r="B169" t="str">
            <v>PROGRAMA SILVIO SANTOS</v>
          </cell>
        </row>
        <row r="171">
          <cell r="B171" t="str">
            <v>/ NOVELA //////////////////////////////////////////</v>
          </cell>
        </row>
        <row r="173">
          <cell r="B173" t="str">
            <v>PROGRAMAS</v>
          </cell>
        </row>
        <row r="176">
          <cell r="B176" t="str">
            <v>NOVELA DA TARDE 1 - CHAMAS DA VIDA</v>
          </cell>
        </row>
        <row r="177">
          <cell r="B177" t="str">
            <v>NOVELA ED ESPECIAL - O CRAVO E A ROSA</v>
          </cell>
        </row>
        <row r="178">
          <cell r="B178" t="str">
            <v>VALE A PENA VER DE NOVO - O CLONE</v>
          </cell>
        </row>
        <row r="179">
          <cell r="B179" t="str">
            <v>NOVELA TARDE 1 - AMANHÃ E PARA SEMPRE</v>
          </cell>
        </row>
        <row r="180">
          <cell r="B180" t="str">
            <v>FOFOCALIZANDO</v>
          </cell>
        </row>
        <row r="181">
          <cell r="B181" t="str">
            <v>CASOS DE FAMÍLIA</v>
          </cell>
        </row>
        <row r="182">
          <cell r="B182" t="str">
            <v>MELHOR DA TARDE</v>
          </cell>
        </row>
        <row r="184">
          <cell r="B184" t="str">
            <v>NOVELA 3 - REIS</v>
          </cell>
        </row>
        <row r="185">
          <cell r="B185" t="str">
            <v>NOVELA I - ALÉM DA ILUSÃO SS</v>
          </cell>
        </row>
        <row r="186">
          <cell r="B186" t="str">
            <v>NOVELA I - ALÉM DA ILUSÃO SB</v>
          </cell>
        </row>
        <row r="187">
          <cell r="B187" t="str">
            <v>NOVELA II - CARA E CORAGEM SS</v>
          </cell>
        </row>
        <row r="188">
          <cell r="B188" t="str">
            <v>NOVELA II - CARA E CORAGEM SB</v>
          </cell>
        </row>
        <row r="190">
          <cell r="B190" t="str">
            <v>NOVELA 22H - JESUS</v>
          </cell>
        </row>
        <row r="191">
          <cell r="B191" t="str">
            <v>NOVELA III - PANTANAL SS</v>
          </cell>
        </row>
        <row r="192">
          <cell r="B192" t="str">
            <v>NOVELA III - PANTANAL SB</v>
          </cell>
        </row>
        <row r="193">
          <cell r="B193" t="str">
            <v>NOVELA NOITE 1 - CARINHA DE ANJO</v>
          </cell>
        </row>
        <row r="195">
          <cell r="B195" t="str">
            <v>NOVELA 3 - MELHORES MOMENTOS</v>
          </cell>
        </row>
        <row r="196">
          <cell r="B196" t="str">
            <v>NOVELA I - ALÉM DA ILUSÃO SB</v>
          </cell>
        </row>
        <row r="197">
          <cell r="B197" t="str">
            <v>NOVELA II - CARA E CORAGEM SB</v>
          </cell>
        </row>
        <row r="198">
          <cell r="B198" t="str">
            <v>NOVELA III - PANTANAL SB</v>
          </cell>
        </row>
        <row r="199">
          <cell r="B199" t="str">
            <v>NOVELA NOITE 1 - CARINHA DE ANJO</v>
          </cell>
        </row>
        <row r="201">
          <cell r="B201" t="str">
            <v>/ REALITY SHOW ///////////////////////////////////////</v>
          </cell>
        </row>
        <row r="203">
          <cell r="B203" t="str">
            <v>PROGRAMAS</v>
          </cell>
        </row>
        <row r="206">
          <cell r="B206" t="str">
            <v>POWER COUPLE BRASIL</v>
          </cell>
        </row>
        <row r="207">
          <cell r="B207" t="str">
            <v>NO LIMITE</v>
          </cell>
        </row>
        <row r="208">
          <cell r="B208" t="str">
            <v>CINEMA ESPECIAL</v>
          </cell>
        </row>
        <row r="209">
          <cell r="B209" t="str">
            <v>SHOW DE QUINTA</v>
          </cell>
        </row>
        <row r="210">
          <cell r="B210" t="str">
            <v>COZINHE SE PUDER</v>
          </cell>
        </row>
        <row r="211">
          <cell r="B211" t="str">
            <v>ESQUADRÃO DA MODA</v>
          </cell>
        </row>
        <row r="212">
          <cell r="B212" t="str">
            <v>PROGRAMA DO RATINHO</v>
          </cell>
        </row>
        <row r="213">
          <cell r="B213" t="str">
            <v>MASTERCHEF AMADORES</v>
          </cell>
        </row>
        <row r="214">
          <cell r="B214" t="str">
            <v>LINHA DE COMBATE</v>
          </cell>
        </row>
        <row r="216">
          <cell r="B216" t="str">
            <v>A FAZENDA</v>
          </cell>
        </row>
        <row r="217">
          <cell r="B217" t="str">
            <v>TELA QUENTE</v>
          </cell>
        </row>
        <row r="218">
          <cell r="B218" t="str">
            <v>THE VOICE BRASIL</v>
          </cell>
        </row>
        <row r="219">
          <cell r="B219" t="str">
            <v>ALTAS HORAS</v>
          </cell>
        </row>
        <row r="220">
          <cell r="B220" t="str">
            <v>PROGRAMA DO RATINHO</v>
          </cell>
        </row>
        <row r="221">
          <cell r="B221" t="str">
            <v>BAKE OFF BRASIL</v>
          </cell>
        </row>
        <row r="222">
          <cell r="B222" t="str">
            <v>LARGADOS E PELADOS</v>
          </cell>
        </row>
        <row r="224">
          <cell r="B224" t="str">
            <v>TOP CHEF BRASIL</v>
          </cell>
        </row>
        <row r="225">
          <cell r="B225" t="str">
            <v>PROGRAMA DO RATINHO</v>
          </cell>
        </row>
        <row r="226">
          <cell r="B226" t="str">
            <v>DUELO DE MÃES</v>
          </cell>
        </row>
        <row r="227">
          <cell r="B227" t="str">
            <v>BAKE OFF BRASIL</v>
          </cell>
        </row>
        <row r="228">
          <cell r="B228" t="str">
            <v>MASTERCHEF AMADORES</v>
          </cell>
        </row>
        <row r="229">
          <cell r="B229" t="str">
            <v>90 DIAS PARA CASAR</v>
          </cell>
        </row>
        <row r="230">
          <cell r="B230" t="str">
            <v>CANTA COMIGO</v>
          </cell>
        </row>
        <row r="231">
          <cell r="B231" t="str">
            <v>THE VOICE KIDS</v>
          </cell>
        </row>
        <row r="232">
          <cell r="B232" t="str">
            <v>DOMINGÃO</v>
          </cell>
        </row>
        <row r="233">
          <cell r="B233" t="str">
            <v>DOMINGO LEGAL</v>
          </cell>
        </row>
        <row r="234">
          <cell r="B234" t="str">
            <v>ELIANA</v>
          </cell>
        </row>
        <row r="238">
          <cell r="B238" t="str">
            <v>/ REPORTAGEM ///////////////////////////////////////</v>
          </cell>
        </row>
        <row r="240">
          <cell r="B240" t="str">
            <v>PROGRAMAS</v>
          </cell>
        </row>
        <row r="243">
          <cell r="B243" t="str">
            <v>BALANÇO GERAL DF MANHÃ</v>
          </cell>
        </row>
        <row r="244">
          <cell r="B244" t="str">
            <v>HORA UM</v>
          </cell>
        </row>
        <row r="245">
          <cell r="B245" t="str">
            <v>BOM DIA PRAÇA</v>
          </cell>
        </row>
        <row r="246">
          <cell r="B246" t="str">
            <v>PRIMEIRO IMPACTO</v>
          </cell>
        </row>
        <row r="247">
          <cell r="B247" t="str">
            <v>PRIMEIRO JORNAL</v>
          </cell>
        </row>
        <row r="249">
          <cell r="B249" t="str">
            <v>BALANÇO GERAL DF</v>
          </cell>
        </row>
        <row r="250">
          <cell r="B250" t="str">
            <v>PRAÇA TV 1ª EDIÇÃO</v>
          </cell>
        </row>
        <row r="251">
          <cell r="B251" t="str">
            <v>JORNAL HOJE</v>
          </cell>
        </row>
        <row r="252">
          <cell r="B252" t="str">
            <v>SBT BRASÍLIA - 1ª EDIÇÃO</v>
          </cell>
        </row>
        <row r="253">
          <cell r="B253" t="str">
            <v>BAND CIDADE 1ª EDIÇÃO</v>
          </cell>
        </row>
        <row r="255">
          <cell r="B255" t="str">
            <v>BALANÇO GERAL DF ED SB</v>
          </cell>
        </row>
        <row r="256">
          <cell r="B256" t="str">
            <v>PRAÇA TV 1ª EDIÇÃO</v>
          </cell>
        </row>
        <row r="257">
          <cell r="B257" t="str">
            <v>JORNAL HOJE</v>
          </cell>
        </row>
        <row r="258">
          <cell r="B258" t="str">
            <v>É SÁBADO</v>
          </cell>
        </row>
        <row r="259">
          <cell r="B259" t="str">
            <v>BAND CIDADE 1ª EDIÇÃO</v>
          </cell>
        </row>
        <row r="261">
          <cell r="B261" t="str">
            <v>CÂMERA RECORD</v>
          </cell>
        </row>
        <row r="262">
          <cell r="B262" t="str">
            <v>PROFISSÃO REPÓRTER</v>
          </cell>
        </row>
        <row r="263">
          <cell r="B263" t="str">
            <v>GLOBO REPÓRTER</v>
          </cell>
        </row>
        <row r="264">
          <cell r="B264" t="str">
            <v>DOMINGO MAIOR</v>
          </cell>
        </row>
        <row r="266">
          <cell r="B266" t="str">
            <v>BRASIL CAMINHONEIRO</v>
          </cell>
        </row>
        <row r="267">
          <cell r="B267" t="str">
            <v>AUTO ESPORTE</v>
          </cell>
        </row>
        <row r="269">
          <cell r="B269" t="str">
            <v>REPÓRTER RECORD INVESTIGAÇÃO</v>
          </cell>
        </row>
        <row r="270">
          <cell r="B270" t="str">
            <v>PROFISSÃO REPÓRTER</v>
          </cell>
        </row>
        <row r="271">
          <cell r="B271" t="str">
            <v>GLOBO REPÓRTER</v>
          </cell>
        </row>
        <row r="272">
          <cell r="B272" t="str">
            <v>CINEMA DO LIDER</v>
          </cell>
        </row>
        <row r="273">
          <cell r="B273" t="str">
            <v>PROGRAMA DO RATINHO</v>
          </cell>
        </row>
        <row r="275">
          <cell r="B275" t="str">
            <v>/ RURAL /////////////////////////////////////////</v>
          </cell>
        </row>
        <row r="277">
          <cell r="B277" t="str">
            <v>PROGRAMAS</v>
          </cell>
        </row>
        <row r="280">
          <cell r="B280" t="str">
            <v>AGRO RECORD</v>
          </cell>
        </row>
        <row r="281">
          <cell r="B281" t="str">
            <v>GLOBO RURAL</v>
          </cell>
        </row>
        <row r="282">
          <cell r="B282" t="str">
            <v>NOSSO AGRO</v>
          </cell>
        </row>
        <row r="284">
          <cell r="B284" t="str">
            <v>/ SÉRIE ///////////////////////////////////////////</v>
          </cell>
        </row>
        <row r="286">
          <cell r="B286" t="str">
            <v>PROGRAMAS</v>
          </cell>
        </row>
        <row r="289">
          <cell r="B289" t="str">
            <v>SÉRIE PREMIUM</v>
          </cell>
        </row>
        <row r="290">
          <cell r="B290" t="str">
            <v>TELA QUENTE</v>
          </cell>
        </row>
        <row r="291">
          <cell r="B291" t="str">
            <v>CINE ESPETACULAR</v>
          </cell>
        </row>
        <row r="292">
          <cell r="B292" t="str">
            <v>A PRAÇA É NOSSA</v>
          </cell>
        </row>
        <row r="293">
          <cell r="B293" t="str">
            <v>PROGRAMA DO RATINHO</v>
          </cell>
        </row>
        <row r="294">
          <cell r="B294" t="str">
            <v>A PRAÇA É NOSSA</v>
          </cell>
        </row>
        <row r="295">
          <cell r="B295" t="str">
            <v>CINE CLUBE</v>
          </cell>
        </row>
        <row r="297">
          <cell r="B297" t="str">
            <v>AEROPORTO ÁREA RESTRITA</v>
          </cell>
        </row>
        <row r="298">
          <cell r="B298" t="str">
            <v>BIG BROTHER BRASIL</v>
          </cell>
        </row>
        <row r="299">
          <cell r="B299" t="str">
            <v>TELA QUENTE</v>
          </cell>
        </row>
        <row r="300">
          <cell r="B300" t="str">
            <v>PROGRAMA DO RATINHO</v>
          </cell>
        </row>
        <row r="302">
          <cell r="B302" t="str">
            <v>SÉRIE DE SÁBADO</v>
          </cell>
        </row>
        <row r="303">
          <cell r="B303" t="str">
            <v>ALTAS HORAS</v>
          </cell>
        </row>
        <row r="304">
          <cell r="B304" t="str">
            <v>SUPERCINE</v>
          </cell>
        </row>
        <row r="305">
          <cell r="B305" t="str">
            <v>THE BLACKLIST</v>
          </cell>
        </row>
        <row r="307">
          <cell r="B307" t="str">
            <v>SÉRIE DE DOMINGO</v>
          </cell>
        </row>
        <row r="308">
          <cell r="B308" t="str">
            <v>DOMINGO MAIOR</v>
          </cell>
        </row>
        <row r="309">
          <cell r="B309" t="str">
            <v>CINEMA DE GRAÇA</v>
          </cell>
        </row>
        <row r="310">
          <cell r="B310" t="str">
            <v>CANAL LIVRE</v>
          </cell>
        </row>
        <row r="312">
          <cell r="B312" t="str">
            <v>/ SHOW /////////////////////////////////////////</v>
          </cell>
        </row>
        <row r="314">
          <cell r="B314" t="str">
            <v>PROGRAMAS</v>
          </cell>
        </row>
        <row r="317">
          <cell r="B317" t="str">
            <v>HOJE EM DIA</v>
          </cell>
        </row>
        <row r="318">
          <cell r="B318" t="str">
            <v>MAIS VOCÊ</v>
          </cell>
        </row>
        <row r="319">
          <cell r="B319" t="str">
            <v>ENCONTRO COM FÁTIMA BERNARDES</v>
          </cell>
        </row>
        <row r="320">
          <cell r="B320" t="str">
            <v>É DE CASA 1</v>
          </cell>
        </row>
        <row r="321">
          <cell r="B321" t="str">
            <v>É DE CASA 2</v>
          </cell>
        </row>
        <row r="322">
          <cell r="B322" t="str">
            <v>É DE CASA 3</v>
          </cell>
        </row>
        <row r="323">
          <cell r="B323" t="str">
            <v>THE CHEF</v>
          </cell>
        </row>
        <row r="484">
          <cell r="B484" t="str">
            <v>Lista de Targets</v>
          </cell>
        </row>
        <row r="485">
          <cell r="B485" t="str">
            <v>DOMICILIAR</v>
          </cell>
        </row>
        <row r="486">
          <cell r="B486" t="str">
            <v>INDIVÍDUOS</v>
          </cell>
        </row>
        <row r="487">
          <cell r="B487" t="str">
            <v>AS AB 25+</v>
          </cell>
        </row>
        <row r="488">
          <cell r="B488" t="str">
            <v>AS ABC 18+</v>
          </cell>
        </row>
        <row r="489">
          <cell r="B489" t="str">
            <v>AS ABC 18-49</v>
          </cell>
        </row>
        <row r="490">
          <cell r="B490" t="str">
            <v>AS ABC 25+</v>
          </cell>
        </row>
        <row r="491">
          <cell r="B491" t="str">
            <v>AS ABCDE 18+</v>
          </cell>
        </row>
        <row r="492">
          <cell r="B492" t="str">
            <v>AS ABCDE 25+</v>
          </cell>
        </row>
        <row r="493">
          <cell r="B493" t="str">
            <v>HH AB 25+</v>
          </cell>
        </row>
        <row r="494">
          <cell r="B494" t="str">
            <v>HH ABC 25+</v>
          </cell>
        </row>
        <row r="495">
          <cell r="B495" t="str">
            <v>MM AB 25+</v>
          </cell>
        </row>
        <row r="496">
          <cell r="B496" t="str">
            <v>MM ABC 25+</v>
          </cell>
        </row>
      </sheetData>
      <sheetData sheetId="9">
        <row r="8">
          <cell r="B8" t="str">
            <v>Selecione o Target:</v>
          </cell>
        </row>
        <row r="9">
          <cell r="B9" t="str">
            <v>DOMICILIAR</v>
          </cell>
        </row>
        <row r="13">
          <cell r="B13" t="str">
            <v>/ AUDITÓRIO ///////////////////////////////////////</v>
          </cell>
        </row>
        <row r="15">
          <cell r="B15" t="str">
            <v>PROGRAMAS</v>
          </cell>
        </row>
        <row r="18">
          <cell r="B18" t="str">
            <v>HORA DO FARO</v>
          </cell>
        </row>
        <row r="19">
          <cell r="B19" t="str">
            <v>CALDEIRÃO</v>
          </cell>
        </row>
        <row r="20">
          <cell r="B20" t="str">
            <v>DOMINGÃO</v>
          </cell>
        </row>
        <row r="21">
          <cell r="B21" t="str">
            <v>PROGRAMA RAUL GIL</v>
          </cell>
        </row>
        <row r="22">
          <cell r="B22" t="str">
            <v>DOMINGO LEGAL</v>
          </cell>
        </row>
        <row r="23">
          <cell r="B23" t="str">
            <v>ELIANA</v>
          </cell>
        </row>
        <row r="24">
          <cell r="B24" t="str">
            <v>PROGRAMA SILVIO SANTOS</v>
          </cell>
        </row>
        <row r="25">
          <cell r="B25" t="str">
            <v>FAUSTÃO NA BAND</v>
          </cell>
        </row>
        <row r="27">
          <cell r="B27" t="str">
            <v>/ ESPORTE ///////////////////////////////////////</v>
          </cell>
        </row>
        <row r="29">
          <cell r="B29" t="str">
            <v>PROGRAMAS</v>
          </cell>
        </row>
        <row r="32">
          <cell r="B32" t="str">
            <v>ESPORTE FANTÁSTICO</v>
          </cell>
        </row>
        <row r="33">
          <cell r="B33" t="str">
            <v>ESPORTE ESPETACULAR</v>
          </cell>
        </row>
        <row r="34">
          <cell r="B34" t="str">
            <v>GLOBO ESPORTE</v>
          </cell>
        </row>
        <row r="35">
          <cell r="B35" t="str">
            <v>JOGO ABERTO</v>
          </cell>
        </row>
        <row r="37">
          <cell r="B37" t="str">
            <v>/ ESPORTE /////////////////////////////////////////</v>
          </cell>
        </row>
        <row r="39">
          <cell r="B39" t="str">
            <v>PROGRAMAS</v>
          </cell>
        </row>
        <row r="42">
          <cell r="B42" t="str">
            <v>FUTEBOL QUARTA-FEIRA</v>
          </cell>
        </row>
        <row r="43">
          <cell r="B43" t="str">
            <v>FUTEBOL NOITE</v>
          </cell>
        </row>
        <row r="44">
          <cell r="B44" t="str">
            <v>BIG BROTHER BRASIL</v>
          </cell>
        </row>
        <row r="45">
          <cell r="B45" t="str">
            <v>FUTEBOL DE DOMINGO</v>
          </cell>
        </row>
        <row r="46">
          <cell r="B46" t="str">
            <v>PROGRAMA DO RATINHO</v>
          </cell>
        </row>
        <row r="48">
          <cell r="B48" t="str">
            <v>FUTEBOL SÁBADO</v>
          </cell>
        </row>
        <row r="49">
          <cell r="B49" t="str">
            <v>CALDEIRÃO</v>
          </cell>
        </row>
        <row r="50">
          <cell r="B50" t="str">
            <v>FUTEBOL DE DOMINGO</v>
          </cell>
        </row>
        <row r="52">
          <cell r="B52" t="str">
            <v>FUTEBOL DOMINGO</v>
          </cell>
        </row>
        <row r="53">
          <cell r="B53" t="str">
            <v>FUTEBOL NOT</v>
          </cell>
        </row>
        <row r="54">
          <cell r="B54" t="str">
            <v>DOMINGÃO</v>
          </cell>
        </row>
        <row r="55">
          <cell r="B55" t="str">
            <v>DOMINGO LEGAL</v>
          </cell>
        </row>
        <row r="57">
          <cell r="B57" t="str">
            <v>ESPORTE RECORD</v>
          </cell>
        </row>
        <row r="58">
          <cell r="B58" t="str">
            <v>ESPORTE ESPETACULAR</v>
          </cell>
        </row>
        <row r="59">
          <cell r="B59" t="str">
            <v>GLOBO ESPORTE</v>
          </cell>
        </row>
        <row r="60">
          <cell r="B60" t="str">
            <v>SBT SPORTS</v>
          </cell>
        </row>
        <row r="61">
          <cell r="B61" t="str">
            <v>JOGO ABERTO</v>
          </cell>
        </row>
        <row r="62">
          <cell r="B62" t="str">
            <v>BAND ESPORTE CLUBE</v>
          </cell>
        </row>
        <row r="64">
          <cell r="B64" t="str">
            <v>/ FILME /////////////////////////////////////////</v>
          </cell>
        </row>
        <row r="66">
          <cell r="B66" t="str">
            <v>PROGRAMAS</v>
          </cell>
        </row>
        <row r="69">
          <cell r="B69" t="str">
            <v>CINE RECORD ESPECIAL</v>
          </cell>
        </row>
        <row r="70">
          <cell r="B70" t="str">
            <v>BIG BROTHER BRASIL</v>
          </cell>
        </row>
        <row r="71">
          <cell r="B71" t="str">
            <v>CINEMA DO LIDER</v>
          </cell>
        </row>
        <row r="72">
          <cell r="B72" t="str">
            <v>DOMINGO LEGAL</v>
          </cell>
        </row>
        <row r="74">
          <cell r="B74" t="str">
            <v>SUPER TELA</v>
          </cell>
        </row>
        <row r="75">
          <cell r="B75" t="str">
            <v>TELA QUENTE</v>
          </cell>
        </row>
        <row r="76">
          <cell r="B76" t="str">
            <v>DOMINGO MAIOR</v>
          </cell>
        </row>
        <row r="77">
          <cell r="B77" t="str">
            <v>PROGRAMA DO RATINHO</v>
          </cell>
        </row>
        <row r="78">
          <cell r="B78" t="str">
            <v>TELA DE SUCESSOS</v>
          </cell>
        </row>
        <row r="80">
          <cell r="B80" t="str">
            <v>CINE AVENTURA</v>
          </cell>
        </row>
        <row r="81">
          <cell r="B81" t="str">
            <v>SESSÃO DA TARDE</v>
          </cell>
        </row>
        <row r="82">
          <cell r="B82" t="str">
            <v>TEMPERATURA MÁXIMA</v>
          </cell>
        </row>
        <row r="83">
          <cell r="B83" t="str">
            <v>PROGRAMA RAUL GIL</v>
          </cell>
        </row>
        <row r="85">
          <cell r="B85" t="str">
            <v>TELA MÁXIMA</v>
          </cell>
        </row>
        <row r="86">
          <cell r="B86" t="str">
            <v>SUPERCINE</v>
          </cell>
        </row>
        <row r="87">
          <cell r="B87" t="str">
            <v>TELA QUENTE</v>
          </cell>
        </row>
        <row r="88">
          <cell r="B88" t="str">
            <v>TELA DE SUCESSOS</v>
          </cell>
        </row>
        <row r="90">
          <cell r="B90" t="str">
            <v>CINE MAIOR</v>
          </cell>
        </row>
        <row r="91">
          <cell r="B91" t="str">
            <v>TEMPERATURA MÁXIMA</v>
          </cell>
        </row>
        <row r="92">
          <cell r="B92" t="str">
            <v>DOMINGO LEGAL</v>
          </cell>
        </row>
        <row r="93">
          <cell r="B93" t="str">
            <v>DOMINGO NO CINEMA</v>
          </cell>
        </row>
        <row r="95">
          <cell r="B95" t="str">
            <v>CINE RECORD ESPECIAL</v>
          </cell>
        </row>
        <row r="96">
          <cell r="B96" t="str">
            <v>TELA QUENTE</v>
          </cell>
        </row>
        <row r="97">
          <cell r="B97" t="str">
            <v>SHOW DE TERÇA 1</v>
          </cell>
        </row>
        <row r="98">
          <cell r="B98" t="str">
            <v>CINE ESPETACULAR</v>
          </cell>
        </row>
        <row r="99">
          <cell r="B99" t="str">
            <v>CINE CLUBE</v>
          </cell>
        </row>
        <row r="101">
          <cell r="B101" t="str">
            <v>SUPER TELA</v>
          </cell>
        </row>
        <row r="102">
          <cell r="B102" t="str">
            <v>TELA QUENTE</v>
          </cell>
        </row>
        <row r="103">
          <cell r="B103" t="str">
            <v>DOMINGO MAIOR</v>
          </cell>
        </row>
        <row r="104">
          <cell r="B104" t="str">
            <v>PROGRAMA DO RATINHO</v>
          </cell>
        </row>
        <row r="105">
          <cell r="B105" t="str">
            <v>BAKE OFF BRASIL</v>
          </cell>
        </row>
        <row r="106">
          <cell r="B106" t="str">
            <v>TELA DE SUCESSOS</v>
          </cell>
        </row>
        <row r="107">
          <cell r="B107" t="str">
            <v>CINE CLUBE</v>
          </cell>
        </row>
        <row r="108">
          <cell r="B108" t="str">
            <v>CINE AÇÃO</v>
          </cell>
        </row>
        <row r="110">
          <cell r="B110" t="str">
            <v>/ JORNALISMO ///////////////////////////////////////</v>
          </cell>
        </row>
        <row r="112">
          <cell r="B112" t="str">
            <v>PROGRAMAS</v>
          </cell>
        </row>
        <row r="115">
          <cell r="B115" t="str">
            <v>FALA BRASIL</v>
          </cell>
        </row>
        <row r="116">
          <cell r="B116" t="str">
            <v>BOM DIA PRAÇA</v>
          </cell>
        </row>
        <row r="117">
          <cell r="B117" t="str">
            <v>BOM DIA BRASIL</v>
          </cell>
        </row>
        <row r="118">
          <cell r="B118" t="str">
            <v>PRIMEIRO IMPACTO</v>
          </cell>
        </row>
        <row r="119">
          <cell r="B119" t="str">
            <v>6H NOTÍCIAS</v>
          </cell>
        </row>
        <row r="120">
          <cell r="B120" t="str">
            <v>NA MIRA</v>
          </cell>
        </row>
        <row r="121">
          <cell r="B121" t="str">
            <v>BORA BRASIL</v>
          </cell>
        </row>
        <row r="123">
          <cell r="B123" t="str">
            <v>CIDADE ALERTA</v>
          </cell>
        </row>
        <row r="124">
          <cell r="B124" t="str">
            <v>PRAÇA TV 2ª EDIÇÃO SS</v>
          </cell>
        </row>
        <row r="125">
          <cell r="B125" t="str">
            <v>BRASIL URGENTE</v>
          </cell>
        </row>
        <row r="127">
          <cell r="B127" t="str">
            <v>AMAZONAS RECORD</v>
          </cell>
        </row>
        <row r="128">
          <cell r="B128" t="str">
            <v>PRAÇA TV 2ª EDIÇÃO SS</v>
          </cell>
        </row>
        <row r="129">
          <cell r="B129" t="str">
            <v>NORTE NOTÍCIAS</v>
          </cell>
        </row>
        <row r="130">
          <cell r="B130" t="str">
            <v>AMAZONAS ACONTECE</v>
          </cell>
        </row>
        <row r="132">
          <cell r="B132" t="str">
            <v>JORNAL DA RECORD</v>
          </cell>
        </row>
        <row r="133">
          <cell r="B133" t="str">
            <v>JORNAL NACIONAL SS</v>
          </cell>
        </row>
        <row r="134">
          <cell r="B134" t="str">
            <v>SBT BRASIL</v>
          </cell>
        </row>
        <row r="135">
          <cell r="B135" t="str">
            <v>JORNAL DA BAND</v>
          </cell>
        </row>
        <row r="137">
          <cell r="B137" t="str">
            <v>FALA BRASIL ED SB</v>
          </cell>
        </row>
        <row r="138">
          <cell r="B138" t="str">
            <v>BOM DIA SÁBADO</v>
          </cell>
        </row>
        <row r="139">
          <cell r="B139" t="str">
            <v>BOM DIA BRASIL</v>
          </cell>
        </row>
        <row r="141">
          <cell r="B141" t="str">
            <v>CIDADE ALERTA ED SB</v>
          </cell>
        </row>
        <row r="142">
          <cell r="B142" t="str">
            <v>PRAÇA TV 2ª EDIÇÃO SB</v>
          </cell>
        </row>
        <row r="143">
          <cell r="B143" t="str">
            <v>BRASIL URGENTE SB</v>
          </cell>
        </row>
        <row r="145">
          <cell r="B145" t="str">
            <v>CIDADE ALERTA ED SB</v>
          </cell>
        </row>
        <row r="146">
          <cell r="B146" t="str">
            <v>PRAÇA TV 2ª EDIÇÃO SB</v>
          </cell>
        </row>
        <row r="148">
          <cell r="B148" t="str">
            <v>JORNAL DA RECORD ED SB</v>
          </cell>
        </row>
        <row r="149">
          <cell r="B149" t="str">
            <v>JORNAL NACIONAL SB</v>
          </cell>
        </row>
        <row r="150">
          <cell r="B150" t="str">
            <v>NORTE NOTÍCIAS SB</v>
          </cell>
        </row>
        <row r="151">
          <cell r="B151" t="str">
            <v>SBT BRASIL</v>
          </cell>
        </row>
        <row r="152">
          <cell r="B152" t="str">
            <v>JORNAL DA BAND</v>
          </cell>
        </row>
        <row r="154">
          <cell r="B154" t="str">
            <v>DOMINGO ESPETACULAR</v>
          </cell>
        </row>
        <row r="155">
          <cell r="B155" t="str">
            <v>FANTÁSTICO</v>
          </cell>
        </row>
        <row r="156">
          <cell r="B156" t="str">
            <v>PROGRAMA SILVIO SANTOS</v>
          </cell>
        </row>
        <row r="158">
          <cell r="B158" t="str">
            <v>/ NOVELA ///////////////////////////////////////</v>
          </cell>
        </row>
        <row r="160">
          <cell r="B160" t="str">
            <v>PROGRAMAS</v>
          </cell>
        </row>
        <row r="163">
          <cell r="B163" t="str">
            <v>NOVELA DA TARDE 1 - CHAMAS DA VIDA</v>
          </cell>
        </row>
        <row r="164">
          <cell r="B164" t="str">
            <v>NOVELA ED ESPECIAL - O CRAVO E A ROSA</v>
          </cell>
        </row>
        <row r="165">
          <cell r="B165" t="str">
            <v>VALE A PENA VER DE NOVO - O CLONE</v>
          </cell>
        </row>
        <row r="166">
          <cell r="B166" t="str">
            <v>NOVELA TARDE 1 - AMANHÃ E PARA SEMPRE</v>
          </cell>
        </row>
        <row r="167">
          <cell r="B167" t="str">
            <v>FOFOCALIZANDO</v>
          </cell>
        </row>
        <row r="168">
          <cell r="B168" t="str">
            <v>CASOS DE FAMÍLIA</v>
          </cell>
        </row>
        <row r="169">
          <cell r="B169" t="str">
            <v>MELHOR DA TARDE</v>
          </cell>
        </row>
        <row r="171">
          <cell r="B171" t="str">
            <v>NOVELA 3 - REIS</v>
          </cell>
        </row>
        <row r="172">
          <cell r="B172" t="str">
            <v>NOVELA I - ALÉM DA ILUSÃO SS</v>
          </cell>
        </row>
        <row r="173">
          <cell r="B173" t="str">
            <v>NOVELA I - ALÉM DA ILUSÃO SB</v>
          </cell>
        </row>
        <row r="174">
          <cell r="B174" t="str">
            <v>NOVELA II - CARA E CORAGEM SS</v>
          </cell>
        </row>
        <row r="175">
          <cell r="B175" t="str">
            <v>NOVELA II - CARA E CORAGEM SB</v>
          </cell>
        </row>
        <row r="177">
          <cell r="B177" t="str">
            <v>NOVELA 22H - JESUS</v>
          </cell>
        </row>
        <row r="178">
          <cell r="B178" t="str">
            <v>NOVELA III - PANTANAL SS</v>
          </cell>
        </row>
        <row r="179">
          <cell r="B179" t="str">
            <v>NOVELA III - PANTANAL SB</v>
          </cell>
        </row>
        <row r="180">
          <cell r="B180" t="str">
            <v>NOVELA NOITE 1 - CARINHA DE ANJO</v>
          </cell>
        </row>
        <row r="182">
          <cell r="B182" t="str">
            <v>NOVELA 3 - MELHORES MOMENTOS</v>
          </cell>
        </row>
        <row r="183">
          <cell r="B183" t="str">
            <v>NOVELA I - ALÉM DA ILUSÃO SB</v>
          </cell>
        </row>
        <row r="184">
          <cell r="B184" t="str">
            <v>NOVELA II - CARA E CORAGEM SB</v>
          </cell>
        </row>
        <row r="185">
          <cell r="B185" t="str">
            <v>NOVELA III - PANTANAL SB</v>
          </cell>
        </row>
        <row r="186">
          <cell r="B186" t="str">
            <v>NOVELA NOITE 1 - CARINHA DE ANJO</v>
          </cell>
        </row>
        <row r="188">
          <cell r="B188" t="str">
            <v>/ REALITY SHOW ///////////////////////////////////////</v>
          </cell>
        </row>
        <row r="190">
          <cell r="B190" t="str">
            <v>PROGRAMAS</v>
          </cell>
        </row>
        <row r="193">
          <cell r="B193" t="str">
            <v>POWER COUPLE BRASIL</v>
          </cell>
        </row>
        <row r="194">
          <cell r="B194" t="str">
            <v>NO LIMITE</v>
          </cell>
        </row>
        <row r="195">
          <cell r="B195" t="str">
            <v>CINEMA ESPECIAL</v>
          </cell>
        </row>
        <row r="196">
          <cell r="B196" t="str">
            <v>SHOW DE QUINTA</v>
          </cell>
        </row>
        <row r="197">
          <cell r="B197" t="str">
            <v>COZINHE SE PUDER</v>
          </cell>
        </row>
        <row r="198">
          <cell r="B198" t="str">
            <v>ESQUADRÃO DA MODA</v>
          </cell>
        </row>
        <row r="199">
          <cell r="B199" t="str">
            <v>PROGRAMA DO RATINHO</v>
          </cell>
        </row>
        <row r="200">
          <cell r="B200" t="str">
            <v>MASTERCHEF AMADORES</v>
          </cell>
        </row>
        <row r="201">
          <cell r="B201" t="str">
            <v>LINHA DE COMBATE</v>
          </cell>
        </row>
        <row r="203">
          <cell r="B203" t="str">
            <v>A FAZENDA</v>
          </cell>
        </row>
        <row r="204">
          <cell r="B204" t="str">
            <v>TELA QUENTE</v>
          </cell>
        </row>
        <row r="205">
          <cell r="B205" t="str">
            <v>THE VOICE BRASIL</v>
          </cell>
        </row>
        <row r="206">
          <cell r="B206" t="str">
            <v>ALTAS HORAS</v>
          </cell>
        </row>
        <row r="207">
          <cell r="B207" t="str">
            <v>PROGRAMA DO RATINHO</v>
          </cell>
        </row>
        <row r="208">
          <cell r="B208" t="str">
            <v>BAKE OFF BRASIL</v>
          </cell>
        </row>
        <row r="209">
          <cell r="B209" t="str">
            <v>LARGADOS E PELADOS</v>
          </cell>
        </row>
        <row r="211">
          <cell r="B211" t="str">
            <v>TOP CHEF BRASIL</v>
          </cell>
        </row>
        <row r="212">
          <cell r="B212" t="str">
            <v>PROGRAMA DO RATINHO</v>
          </cell>
        </row>
        <row r="213">
          <cell r="B213" t="str">
            <v>DUELO DE MÃES</v>
          </cell>
        </row>
        <row r="214">
          <cell r="B214" t="str">
            <v>BAKE OFF BRASIL</v>
          </cell>
        </row>
        <row r="215">
          <cell r="B215" t="str">
            <v>MASTERCHEF AMADORES</v>
          </cell>
        </row>
        <row r="216">
          <cell r="B216" t="str">
            <v>90 DIAS PARA CASAR</v>
          </cell>
        </row>
        <row r="217">
          <cell r="B217" t="str">
            <v>CANTA COMIGO</v>
          </cell>
        </row>
        <row r="218">
          <cell r="B218" t="str">
            <v>THE VOICE KIDS</v>
          </cell>
        </row>
        <row r="219">
          <cell r="B219" t="str">
            <v>DOMINGÃO</v>
          </cell>
        </row>
        <row r="220">
          <cell r="B220" t="str">
            <v>DOMINGO LEGAL</v>
          </cell>
        </row>
        <row r="221">
          <cell r="B221" t="str">
            <v>ELIANA</v>
          </cell>
        </row>
        <row r="225">
          <cell r="B225" t="str">
            <v>/ REPORTAGEM ///////////////////////////////////////</v>
          </cell>
        </row>
        <row r="227">
          <cell r="B227" t="str">
            <v>PROGRAMAS</v>
          </cell>
        </row>
        <row r="230">
          <cell r="B230" t="str">
            <v>BALANÇO GERAL MANAUS</v>
          </cell>
        </row>
        <row r="231">
          <cell r="B231" t="str">
            <v>PRAÇA TV 1ª EDIÇÃO</v>
          </cell>
        </row>
        <row r="232">
          <cell r="B232" t="str">
            <v>JORNAL HOJE</v>
          </cell>
        </row>
        <row r="233">
          <cell r="B233" t="str">
            <v>AGORA</v>
          </cell>
        </row>
        <row r="234">
          <cell r="B234" t="str">
            <v>AMAZONAS URGENTE</v>
          </cell>
        </row>
        <row r="235">
          <cell r="B235" t="str">
            <v>CIDADE URGENTE</v>
          </cell>
        </row>
        <row r="237">
          <cell r="B237" t="str">
            <v>BALANÇO GERAL MANAUS ED SB</v>
          </cell>
        </row>
        <row r="238">
          <cell r="B238" t="str">
            <v>PRAÇA TV 1ª EDIÇÃO</v>
          </cell>
        </row>
        <row r="239">
          <cell r="B239" t="str">
            <v>JORNAL HOJE</v>
          </cell>
        </row>
        <row r="241">
          <cell r="B241" t="str">
            <v>CÂMERA RECORD</v>
          </cell>
        </row>
        <row r="242">
          <cell r="B242" t="str">
            <v>PROFISSÃO REPÓRTER</v>
          </cell>
        </row>
        <row r="243">
          <cell r="B243" t="str">
            <v>GLOBO REPÓRTER</v>
          </cell>
        </row>
        <row r="244">
          <cell r="B244" t="str">
            <v>DOMINGO MAIOR</v>
          </cell>
        </row>
        <row r="246">
          <cell r="B246" t="str">
            <v>BRASIL CAMINHONEIRO</v>
          </cell>
        </row>
        <row r="247">
          <cell r="B247" t="str">
            <v>AUTO ESPORTE</v>
          </cell>
        </row>
        <row r="249">
          <cell r="B249" t="str">
            <v>REPÓRTER RECORD INVESTIGAÇÃO</v>
          </cell>
        </row>
        <row r="250">
          <cell r="B250" t="str">
            <v>PROFISSÃO REPÓRTER</v>
          </cell>
        </row>
        <row r="251">
          <cell r="B251" t="str">
            <v>GLOBO REPÓRTER</v>
          </cell>
        </row>
        <row r="252">
          <cell r="B252" t="str">
            <v>CINEMA DO LIDER</v>
          </cell>
        </row>
        <row r="253">
          <cell r="B253" t="str">
            <v>PROGRAMA DO RATINHO</v>
          </cell>
        </row>
        <row r="256">
          <cell r="B256" t="str">
            <v>/ SÉRIE /////////////////////////////////////////</v>
          </cell>
        </row>
        <row r="258">
          <cell r="B258" t="str">
            <v>PROGRAMAS</v>
          </cell>
        </row>
        <row r="261">
          <cell r="B261" t="str">
            <v>SÉRIE PREMIUM</v>
          </cell>
        </row>
        <row r="262">
          <cell r="B262" t="str">
            <v>TELA QUENTE</v>
          </cell>
        </row>
        <row r="263">
          <cell r="B263" t="str">
            <v>CINE ESPETACULAR</v>
          </cell>
        </row>
        <row r="264">
          <cell r="B264" t="str">
            <v>A PRAÇA É NOSSA</v>
          </cell>
        </row>
        <row r="265">
          <cell r="B265" t="str">
            <v>PROGRAMA DO RATINHO</v>
          </cell>
        </row>
        <row r="267">
          <cell r="B267" t="str">
            <v>AEROPORTO ÁREA RESTRITA</v>
          </cell>
        </row>
        <row r="268">
          <cell r="B268" t="str">
            <v>BIG BROTHER BRASIL</v>
          </cell>
        </row>
        <row r="269">
          <cell r="B269" t="str">
            <v>TELA QUENTE</v>
          </cell>
        </row>
        <row r="270">
          <cell r="B270" t="str">
            <v>PROGRAMA DO RATINHO</v>
          </cell>
        </row>
        <row r="272">
          <cell r="B272" t="str">
            <v>SÉRIE DE SÁBADO</v>
          </cell>
        </row>
        <row r="273">
          <cell r="B273" t="str">
            <v>ALTAS HORAS</v>
          </cell>
        </row>
        <row r="274">
          <cell r="B274" t="str">
            <v>SUPERCINE</v>
          </cell>
        </row>
        <row r="275">
          <cell r="B275" t="str">
            <v>THE BLACKLIST</v>
          </cell>
        </row>
        <row r="277">
          <cell r="B277" t="str">
            <v>SÉRIE DE DOMINGO</v>
          </cell>
        </row>
        <row r="278">
          <cell r="B278" t="str">
            <v>DOMINGO MAIOR</v>
          </cell>
        </row>
        <row r="279">
          <cell r="B279" t="str">
            <v>CANAL LIVRE</v>
          </cell>
        </row>
        <row r="281">
          <cell r="B281" t="str">
            <v>/ SHOW /////////////////////////////////////////</v>
          </cell>
        </row>
        <row r="283">
          <cell r="B283" t="str">
            <v>PROGRAMAS</v>
          </cell>
        </row>
        <row r="286">
          <cell r="B286" t="str">
            <v>HOJE EM DIA</v>
          </cell>
        </row>
        <row r="287">
          <cell r="B287" t="str">
            <v>MAIS VOCÊ</v>
          </cell>
        </row>
        <row r="288">
          <cell r="B288" t="str">
            <v>ENCONTRO COM FÁTIMA BERNARDES</v>
          </cell>
        </row>
        <row r="289">
          <cell r="B289" t="str">
            <v>É DE CASA 1</v>
          </cell>
        </row>
        <row r="290">
          <cell r="B290" t="str">
            <v>É DE CASA 2</v>
          </cell>
        </row>
        <row r="291">
          <cell r="B291" t="str">
            <v>É DE CASA 3</v>
          </cell>
        </row>
        <row r="292">
          <cell r="B292" t="str">
            <v>ZAPPEANDO</v>
          </cell>
        </row>
        <row r="293">
          <cell r="B293" t="str">
            <v>PANEIRO</v>
          </cell>
        </row>
        <row r="294">
          <cell r="B294" t="str">
            <v>THE CHEF</v>
          </cell>
        </row>
        <row r="455">
          <cell r="B455" t="str">
            <v>Lista de Targets</v>
          </cell>
        </row>
        <row r="456">
          <cell r="B456" t="str">
            <v>DOMICILIAR</v>
          </cell>
        </row>
        <row r="457">
          <cell r="B457" t="str">
            <v>INDIVÍDUOS</v>
          </cell>
        </row>
        <row r="458">
          <cell r="B458" t="str">
            <v>AS AB 25+</v>
          </cell>
        </row>
        <row r="459">
          <cell r="B459" t="str">
            <v>AS ABC 18+</v>
          </cell>
        </row>
        <row r="460">
          <cell r="B460" t="str">
            <v>AS ABC 18-49</v>
          </cell>
        </row>
        <row r="461">
          <cell r="B461" t="str">
            <v>AS ABC 25+</v>
          </cell>
        </row>
        <row r="462">
          <cell r="B462" t="str">
            <v>AS ABCDE 18+</v>
          </cell>
        </row>
        <row r="463">
          <cell r="B463" t="str">
            <v>AS ABCDE 25+</v>
          </cell>
        </row>
        <row r="464">
          <cell r="B464" t="str">
            <v>HH AB 25+</v>
          </cell>
        </row>
        <row r="465">
          <cell r="B465" t="str">
            <v>HH ABC 25+</v>
          </cell>
        </row>
        <row r="466">
          <cell r="B466" t="str">
            <v>MM AB 25+</v>
          </cell>
        </row>
        <row r="467">
          <cell r="B467" t="str">
            <v>MM ABC 25+</v>
          </cell>
        </row>
      </sheetData>
      <sheetData sheetId="10">
        <row r="8">
          <cell r="B8" t="str">
            <v>Selecione o Target:</v>
          </cell>
        </row>
        <row r="9">
          <cell r="B9" t="str">
            <v>DOMICILIAR</v>
          </cell>
        </row>
        <row r="13">
          <cell r="B13" t="str">
            <v>/ AUDITÓRIO ///////////////////////////////////////</v>
          </cell>
        </row>
        <row r="15">
          <cell r="B15" t="str">
            <v>PROGRAMAS</v>
          </cell>
        </row>
        <row r="18">
          <cell r="B18" t="str">
            <v>HORA DO FARO</v>
          </cell>
        </row>
        <row r="19">
          <cell r="B19" t="str">
            <v>CALDEIRÃO</v>
          </cell>
        </row>
        <row r="20">
          <cell r="B20" t="str">
            <v>DOMINGÃO</v>
          </cell>
        </row>
        <row r="21">
          <cell r="B21" t="str">
            <v>PROGRAMA RAUL GIL</v>
          </cell>
        </row>
        <row r="22">
          <cell r="B22" t="str">
            <v>DOMINGO LEGAL</v>
          </cell>
        </row>
        <row r="23">
          <cell r="B23" t="str">
            <v>ELIANA</v>
          </cell>
        </row>
        <row r="24">
          <cell r="B24" t="str">
            <v>PROGRAMA SILVIO SANTOS</v>
          </cell>
        </row>
        <row r="25">
          <cell r="B25" t="str">
            <v>FAUSTÃO NA BAND</v>
          </cell>
        </row>
        <row r="27">
          <cell r="B27" t="str">
            <v>/ ESPORTE ///////////////////////////////////////</v>
          </cell>
        </row>
        <row r="29">
          <cell r="B29" t="str">
            <v>PROGRAMAS</v>
          </cell>
        </row>
        <row r="32">
          <cell r="B32" t="str">
            <v>ESPORTE FANTÁSTICO</v>
          </cell>
        </row>
        <row r="33">
          <cell r="B33" t="str">
            <v>ESPORTE ESPETACULAR</v>
          </cell>
        </row>
        <row r="34">
          <cell r="B34" t="str">
            <v>GLOBO ESPORTE</v>
          </cell>
        </row>
        <row r="35">
          <cell r="B35" t="str">
            <v>JOGO ABERTO</v>
          </cell>
        </row>
        <row r="36">
          <cell r="B36" t="str">
            <v>OS DONOS DA BOLA</v>
          </cell>
        </row>
        <row r="38">
          <cell r="B38" t="str">
            <v>/ ESPORTE /////////////////////////////////////////</v>
          </cell>
        </row>
        <row r="40">
          <cell r="B40" t="str">
            <v>PROGRAMAS</v>
          </cell>
        </row>
        <row r="43">
          <cell r="B43" t="str">
            <v>FUTEBOL QUARTA-FEIRA</v>
          </cell>
        </row>
        <row r="44">
          <cell r="B44" t="str">
            <v>FUTEBOL NOITE</v>
          </cell>
        </row>
        <row r="45">
          <cell r="B45" t="str">
            <v>BIG BROTHER BRASIL</v>
          </cell>
        </row>
        <row r="46">
          <cell r="B46" t="str">
            <v>FUTEBOL DE DOMINGO</v>
          </cell>
        </row>
        <row r="47">
          <cell r="B47" t="str">
            <v>PROGRAMA DO RATINHO</v>
          </cell>
        </row>
        <row r="49">
          <cell r="B49" t="str">
            <v>FUTEBOL SÁBADO</v>
          </cell>
        </row>
        <row r="50">
          <cell r="B50" t="str">
            <v>CALDEIRÃO</v>
          </cell>
        </row>
        <row r="51">
          <cell r="B51" t="str">
            <v>FUTEBOL DE DOMINGO</v>
          </cell>
        </row>
        <row r="53">
          <cell r="B53" t="str">
            <v>FUTEBOL DOMINGO</v>
          </cell>
        </row>
        <row r="54">
          <cell r="B54" t="str">
            <v>FUTEBOL NOT</v>
          </cell>
        </row>
        <row r="55">
          <cell r="B55" t="str">
            <v>DOMINGÃO</v>
          </cell>
        </row>
        <row r="56">
          <cell r="B56" t="str">
            <v>DOMINGO LEGAL</v>
          </cell>
        </row>
        <row r="58">
          <cell r="B58" t="str">
            <v>ESPORTE RECORD</v>
          </cell>
        </row>
        <row r="59">
          <cell r="B59" t="str">
            <v>ESPORTE ESPETACULAR</v>
          </cell>
        </row>
        <row r="60">
          <cell r="B60" t="str">
            <v>GLOBO ESPORTE</v>
          </cell>
        </row>
        <row r="61">
          <cell r="B61" t="str">
            <v>SBT SPORTS</v>
          </cell>
        </row>
        <row r="62">
          <cell r="B62" t="str">
            <v>JOGO ABERTO</v>
          </cell>
        </row>
        <row r="63">
          <cell r="B63" t="str">
            <v>BAND ESPORTE CLUBE</v>
          </cell>
        </row>
        <row r="65">
          <cell r="B65" t="str">
            <v>/ FILME /////////////////////////////////////////</v>
          </cell>
        </row>
        <row r="67">
          <cell r="B67" t="str">
            <v>PROGRAMAS</v>
          </cell>
        </row>
        <row r="70">
          <cell r="B70" t="str">
            <v>CINE RECORD ESPECIAL</v>
          </cell>
        </row>
        <row r="71">
          <cell r="B71" t="str">
            <v>BIG BROTHER BRASIL</v>
          </cell>
        </row>
        <row r="72">
          <cell r="B72" t="str">
            <v>CINEMA DO LIDER</v>
          </cell>
        </row>
        <row r="73">
          <cell r="B73" t="str">
            <v>DOMINGO LEGAL</v>
          </cell>
        </row>
        <row r="75">
          <cell r="B75" t="str">
            <v>SUPER TELA</v>
          </cell>
        </row>
        <row r="76">
          <cell r="B76" t="str">
            <v>TELA QUENTE</v>
          </cell>
        </row>
        <row r="77">
          <cell r="B77" t="str">
            <v>DOMINGO MAIOR</v>
          </cell>
        </row>
        <row r="78">
          <cell r="B78" t="str">
            <v>PROGRAMA DO RATINHO</v>
          </cell>
        </row>
        <row r="79">
          <cell r="B79" t="str">
            <v>TELA DE SUCESSOS</v>
          </cell>
        </row>
        <row r="81">
          <cell r="B81" t="str">
            <v>CINE AVENTURA</v>
          </cell>
        </row>
        <row r="82">
          <cell r="B82" t="str">
            <v>SESSÃO DA TARDE</v>
          </cell>
        </row>
        <row r="83">
          <cell r="B83" t="str">
            <v>TEMPERATURA MÁXIMA</v>
          </cell>
        </row>
        <row r="84">
          <cell r="B84" t="str">
            <v>PROGRAMA RAUL GIL</v>
          </cell>
        </row>
        <row r="86">
          <cell r="B86" t="str">
            <v>TELA MÁXIMA</v>
          </cell>
        </row>
        <row r="87">
          <cell r="B87" t="str">
            <v>SUPERCINE</v>
          </cell>
        </row>
        <row r="88">
          <cell r="B88" t="str">
            <v>TELA QUENTE</v>
          </cell>
        </row>
        <row r="89">
          <cell r="B89" t="str">
            <v>TELA DE SUCESSOS</v>
          </cell>
        </row>
        <row r="91">
          <cell r="B91" t="str">
            <v>CINE MAIOR</v>
          </cell>
        </row>
        <row r="92">
          <cell r="B92" t="str">
            <v>TEMPERATURA MÁXIMA</v>
          </cell>
        </row>
        <row r="93">
          <cell r="B93" t="str">
            <v>DOMINGO LEGAL</v>
          </cell>
        </row>
        <row r="94">
          <cell r="B94" t="str">
            <v>DOMINGO NO CINEMA</v>
          </cell>
        </row>
        <row r="96">
          <cell r="B96" t="str">
            <v>CINE RECORD ESPECIAL</v>
          </cell>
        </row>
        <row r="97">
          <cell r="B97" t="str">
            <v>TELA QUENTE</v>
          </cell>
        </row>
        <row r="98">
          <cell r="B98" t="str">
            <v>SHOW DE TERÇA 1</v>
          </cell>
        </row>
        <row r="99">
          <cell r="B99" t="str">
            <v>CINE ESPETACULAR</v>
          </cell>
        </row>
        <row r="100">
          <cell r="B100" t="str">
            <v>CINE CLUBE</v>
          </cell>
        </row>
        <row r="102">
          <cell r="B102" t="str">
            <v>SUPER TELA</v>
          </cell>
        </row>
        <row r="103">
          <cell r="B103" t="str">
            <v>TELA QUENTE</v>
          </cell>
        </row>
        <row r="104">
          <cell r="B104" t="str">
            <v>DOMINGO MAIOR</v>
          </cell>
        </row>
        <row r="105">
          <cell r="B105" t="str">
            <v>PROGRAMA DO RATINHO</v>
          </cell>
        </row>
        <row r="106">
          <cell r="B106" t="str">
            <v>BAKE OFF BRASIL</v>
          </cell>
        </row>
        <row r="107">
          <cell r="B107" t="str">
            <v>TELA DE SUCESSOS</v>
          </cell>
        </row>
        <row r="108">
          <cell r="B108" t="str">
            <v>CINE CLUBE</v>
          </cell>
        </row>
        <row r="109">
          <cell r="B109" t="str">
            <v>CINE AÇÃO</v>
          </cell>
        </row>
        <row r="111">
          <cell r="B111" t="str">
            <v>/ JORNALISMO ///////////////////////////////////////</v>
          </cell>
        </row>
        <row r="113">
          <cell r="B113" t="str">
            <v>PROGRAMAS</v>
          </cell>
        </row>
        <row r="116">
          <cell r="B116" t="str">
            <v>RIO GRANDE NO AR</v>
          </cell>
        </row>
        <row r="117">
          <cell r="B117" t="str">
            <v>BOM DIA PRAÇA</v>
          </cell>
        </row>
        <row r="118">
          <cell r="B118" t="str">
            <v>PRIMEIRO IMPACTO</v>
          </cell>
        </row>
        <row r="119">
          <cell r="B119" t="str">
            <v>BORA BRASIL</v>
          </cell>
        </row>
        <row r="121">
          <cell r="B121" t="str">
            <v>FALA BRASIL</v>
          </cell>
        </row>
        <row r="122">
          <cell r="B122" t="str">
            <v>BOM DIA PRAÇA</v>
          </cell>
        </row>
        <row r="123">
          <cell r="B123" t="str">
            <v>BOM DIA BRASIL</v>
          </cell>
        </row>
        <row r="124">
          <cell r="B124" t="str">
            <v>PRIMEIRO IMPACTO</v>
          </cell>
        </row>
        <row r="125">
          <cell r="B125" t="str">
            <v>BORA BRASIL</v>
          </cell>
        </row>
        <row r="127">
          <cell r="B127" t="str">
            <v>CIDADE ALERTA</v>
          </cell>
        </row>
        <row r="128">
          <cell r="B128" t="str">
            <v>PRAÇA TV 2ª EDIÇÃO SS</v>
          </cell>
        </row>
        <row r="129">
          <cell r="B129" t="str">
            <v>SBT BRASIL</v>
          </cell>
        </row>
        <row r="130">
          <cell r="B130" t="str">
            <v>BRASIL URGENTE</v>
          </cell>
        </row>
        <row r="131">
          <cell r="B131" t="str">
            <v>BRASIL URGENTE RS</v>
          </cell>
        </row>
        <row r="133">
          <cell r="B133" t="str">
            <v>CIDADE ALERTA RS</v>
          </cell>
        </row>
        <row r="134">
          <cell r="B134" t="str">
            <v>PRAÇA TV 2ª EDIÇÃO SS</v>
          </cell>
        </row>
        <row r="135">
          <cell r="B135" t="str">
            <v>SBT RIO GRANDE 2ª EDIÇÃO</v>
          </cell>
        </row>
        <row r="137">
          <cell r="B137" t="str">
            <v>RIO GRANDE RECORD</v>
          </cell>
        </row>
        <row r="138">
          <cell r="B138" t="str">
            <v>PRAÇA TV 2ª EDIÇÃO SS</v>
          </cell>
        </row>
        <row r="139">
          <cell r="B139" t="str">
            <v>SBT RIO GRANDE 2ª EDIÇÃO</v>
          </cell>
        </row>
        <row r="141">
          <cell r="B141" t="str">
            <v>JORNAL DA RECORD</v>
          </cell>
        </row>
        <row r="142">
          <cell r="B142" t="str">
            <v>JORNAL NACIONAL SS</v>
          </cell>
        </row>
        <row r="143">
          <cell r="B143" t="str">
            <v>SBT BRASIL</v>
          </cell>
        </row>
        <row r="144">
          <cell r="B144" t="str">
            <v>JORNAL DA BAND</v>
          </cell>
        </row>
        <row r="146">
          <cell r="B146" t="str">
            <v>FALA BRASIL ED SB</v>
          </cell>
        </row>
        <row r="147">
          <cell r="B147" t="str">
            <v>BOM DIA BRASIL</v>
          </cell>
        </row>
        <row r="149">
          <cell r="B149" t="str">
            <v>CIDADE ALERTA ED SB</v>
          </cell>
        </row>
        <row r="150">
          <cell r="B150" t="str">
            <v>PRAÇA TV 2ª EDIÇÃO SB</v>
          </cell>
        </row>
        <row r="151">
          <cell r="B151" t="str">
            <v>BRASIL URGENTE SB</v>
          </cell>
        </row>
        <row r="152">
          <cell r="B152" t="str">
            <v>BRASIL URGENTE SB</v>
          </cell>
        </row>
        <row r="153">
          <cell r="B153" t="str">
            <v>O RIO GRANDE QUE DÁ CERTO NOT</v>
          </cell>
        </row>
        <row r="155">
          <cell r="B155" t="str">
            <v>CIDADE ALERTA ED SB</v>
          </cell>
        </row>
        <row r="156">
          <cell r="B156" t="str">
            <v>PRAÇA TV 2ª EDIÇÃO SB</v>
          </cell>
        </row>
        <row r="157">
          <cell r="B157" t="str">
            <v>BRASIL URGENTE SB</v>
          </cell>
        </row>
        <row r="158">
          <cell r="B158" t="str">
            <v>O RIO GRANDE QUE DÁ CERTO NOT</v>
          </cell>
        </row>
        <row r="160">
          <cell r="B160" t="str">
            <v>JORNAL DA RECORD ED SB</v>
          </cell>
        </row>
        <row r="161">
          <cell r="B161" t="str">
            <v>JORNAL NACIONAL SB</v>
          </cell>
        </row>
        <row r="162">
          <cell r="B162" t="str">
            <v>SBT BRASIL</v>
          </cell>
        </row>
        <row r="163">
          <cell r="B163" t="str">
            <v>JORNAL DA BAND</v>
          </cell>
        </row>
        <row r="165">
          <cell r="B165" t="str">
            <v>DOMINGO ESPETACULAR</v>
          </cell>
        </row>
        <row r="166">
          <cell r="B166" t="str">
            <v>FANTÁSTICO</v>
          </cell>
        </row>
        <row r="167">
          <cell r="B167" t="str">
            <v>PROGRAMA SILVIO SANTOS</v>
          </cell>
        </row>
        <row r="169">
          <cell r="B169" t="str">
            <v>/ NOVELA ////////////////////////////////////////</v>
          </cell>
        </row>
        <row r="171">
          <cell r="B171" t="str">
            <v>PROGRAMAS</v>
          </cell>
        </row>
        <row r="174">
          <cell r="B174" t="str">
            <v>NOVELA DA TARDE 1 - CHAMAS DA VIDA</v>
          </cell>
        </row>
        <row r="175">
          <cell r="B175" t="str">
            <v>NOVELA ED ESPECIAL - O CRAVO E A ROSA</v>
          </cell>
        </row>
        <row r="176">
          <cell r="B176" t="str">
            <v>NOVELA ED ESPECIAL - O CRAVO E A ROSA</v>
          </cell>
        </row>
        <row r="177">
          <cell r="B177" t="str">
            <v>VALE A PENA VER DE NOVO - O CLONE</v>
          </cell>
        </row>
        <row r="178">
          <cell r="B178" t="str">
            <v>NOVELA TARDE 1 - AMANHÃ E PARA SEMPRE</v>
          </cell>
        </row>
        <row r="179">
          <cell r="B179" t="str">
            <v>FOFOCALIZANDO</v>
          </cell>
        </row>
        <row r="180">
          <cell r="B180" t="str">
            <v>CASOS DE FAMÍLIA</v>
          </cell>
        </row>
        <row r="181">
          <cell r="B181" t="str">
            <v>MELHOR DA TARDE</v>
          </cell>
        </row>
        <row r="183">
          <cell r="B183" t="str">
            <v>NOVELA 3 - REIS</v>
          </cell>
        </row>
        <row r="184">
          <cell r="B184" t="str">
            <v>NOVELA I - ALÉM DA ILUSÃO SS</v>
          </cell>
        </row>
        <row r="185">
          <cell r="B185" t="str">
            <v>NOVELA I - ALÉM DA ILUSÃO SB</v>
          </cell>
        </row>
        <row r="186">
          <cell r="B186" t="str">
            <v>NOVELA II - CARA E CORAGEM SS</v>
          </cell>
        </row>
        <row r="187">
          <cell r="B187" t="str">
            <v>NOVELA II - CARA E CORAGEM SB</v>
          </cell>
        </row>
        <row r="189">
          <cell r="B189" t="str">
            <v>NOVELA 22H - JESUS</v>
          </cell>
        </row>
        <row r="190">
          <cell r="B190" t="str">
            <v>NOVELA III - PANTANAL SS</v>
          </cell>
        </row>
        <row r="191">
          <cell r="B191" t="str">
            <v>NOVELA III - PANTANAL SB</v>
          </cell>
        </row>
        <row r="192">
          <cell r="B192" t="str">
            <v>NOVELA NOITE 1 - CARINHA DE ANJO</v>
          </cell>
        </row>
        <row r="194">
          <cell r="B194" t="str">
            <v>NOVELA 3 - MELHORES MOMENTOS</v>
          </cell>
        </row>
        <row r="195">
          <cell r="B195" t="str">
            <v>NOVELA I - ALÉM DA ILUSÃO SB</v>
          </cell>
        </row>
        <row r="196">
          <cell r="B196" t="str">
            <v>NOVELA II - CARA E CORAGEM SB</v>
          </cell>
        </row>
        <row r="197">
          <cell r="B197" t="str">
            <v>NOVELA III - PANTANAL SB</v>
          </cell>
        </row>
        <row r="198">
          <cell r="B198" t="str">
            <v>NOVELA NOITE 1 - CARINHA DE ANJO</v>
          </cell>
        </row>
        <row r="200">
          <cell r="B200" t="str">
            <v>/ REALITY SHOW ///////////////////////////////////////</v>
          </cell>
        </row>
        <row r="202">
          <cell r="B202" t="str">
            <v>PROGRAMAS</v>
          </cell>
        </row>
        <row r="205">
          <cell r="B205" t="str">
            <v>POWER COUPLE BRASIL</v>
          </cell>
        </row>
        <row r="206">
          <cell r="B206" t="str">
            <v>NO LIMITE</v>
          </cell>
        </row>
        <row r="207">
          <cell r="B207" t="str">
            <v>CINEMA ESPECIAL</v>
          </cell>
        </row>
        <row r="208">
          <cell r="B208" t="str">
            <v>SHOW DE QUINTA</v>
          </cell>
        </row>
        <row r="209">
          <cell r="B209" t="str">
            <v>COZINHE SE PUDER</v>
          </cell>
        </row>
        <row r="210">
          <cell r="B210" t="str">
            <v>ESQUADRÃO DA MODA</v>
          </cell>
        </row>
        <row r="211">
          <cell r="B211" t="str">
            <v>PROGRAMA DO RATINHO</v>
          </cell>
        </row>
        <row r="212">
          <cell r="B212" t="str">
            <v>MASTERCHEF AMADORES</v>
          </cell>
        </row>
        <row r="213">
          <cell r="B213" t="str">
            <v>LINHA DE COMBATE</v>
          </cell>
        </row>
        <row r="215">
          <cell r="B215" t="str">
            <v>A FAZENDA</v>
          </cell>
        </row>
        <row r="216">
          <cell r="B216" t="str">
            <v>TELA QUENTE</v>
          </cell>
        </row>
        <row r="217">
          <cell r="B217" t="str">
            <v>THE VOICE BRASIL</v>
          </cell>
        </row>
        <row r="218">
          <cell r="B218" t="str">
            <v>ALTAS HORAS</v>
          </cell>
        </row>
        <row r="219">
          <cell r="B219" t="str">
            <v>PROGRAMA DO RATINHO</v>
          </cell>
        </row>
        <row r="220">
          <cell r="B220" t="str">
            <v>BAKE OFF BRASIL</v>
          </cell>
        </row>
        <row r="221">
          <cell r="B221" t="str">
            <v>LARGADOS E PELADOS</v>
          </cell>
        </row>
        <row r="223">
          <cell r="B223" t="str">
            <v>TOP CHEF BRASIL</v>
          </cell>
        </row>
        <row r="224">
          <cell r="B224" t="str">
            <v>PROGRAMA DO RATINHO</v>
          </cell>
        </row>
        <row r="225">
          <cell r="B225" t="str">
            <v>DUELO DE MÃES</v>
          </cell>
        </row>
        <row r="226">
          <cell r="B226" t="str">
            <v>BAKE OFF BRASIL</v>
          </cell>
        </row>
        <row r="227">
          <cell r="B227" t="str">
            <v>MASTERCHEF AMADORES</v>
          </cell>
        </row>
        <row r="228">
          <cell r="B228" t="str">
            <v>90 DIAS PARA CASAR</v>
          </cell>
        </row>
        <row r="229">
          <cell r="B229" t="str">
            <v>CANTA COMIGO</v>
          </cell>
        </row>
        <row r="230">
          <cell r="B230" t="str">
            <v>THE VOICE KIDS</v>
          </cell>
        </row>
        <row r="231">
          <cell r="B231" t="str">
            <v>DOMINGÃO</v>
          </cell>
        </row>
        <row r="232">
          <cell r="B232" t="str">
            <v>DOMINGO LEGAL</v>
          </cell>
        </row>
        <row r="233">
          <cell r="B233" t="str">
            <v>ELIANA</v>
          </cell>
        </row>
        <row r="237">
          <cell r="B237" t="str">
            <v>/ REPORTAGEM ///////////////////////////////////////</v>
          </cell>
        </row>
        <row r="239">
          <cell r="B239" t="str">
            <v>PROGRAMAS</v>
          </cell>
        </row>
        <row r="242">
          <cell r="B242" t="str">
            <v>BALANÇO GERAL RS</v>
          </cell>
        </row>
        <row r="243">
          <cell r="B243" t="str">
            <v>PRAÇA TV 1ª EDIÇÃO</v>
          </cell>
        </row>
        <row r="244">
          <cell r="B244" t="str">
            <v>JORNAL HOJE</v>
          </cell>
        </row>
        <row r="245">
          <cell r="B245" t="str">
            <v>SBT RIO GRANDE</v>
          </cell>
        </row>
        <row r="247">
          <cell r="B247" t="str">
            <v>BALANÇO GERAL RS ED SB</v>
          </cell>
        </row>
        <row r="248">
          <cell r="B248" t="str">
            <v>PRAÇA TV 1ª EDIÇÃO</v>
          </cell>
        </row>
        <row r="249">
          <cell r="B249" t="str">
            <v>JORNAL HOJE</v>
          </cell>
        </row>
        <row r="250">
          <cell r="B250" t="str">
            <v>SBT RIO GRANDE</v>
          </cell>
        </row>
        <row r="251">
          <cell r="B251" t="str">
            <v>MAS BAH</v>
          </cell>
        </row>
        <row r="253">
          <cell r="B253" t="str">
            <v>CÂMERA RECORD</v>
          </cell>
        </row>
        <row r="254">
          <cell r="B254" t="str">
            <v>PROFISSÃO REPÓRTER</v>
          </cell>
        </row>
        <row r="255">
          <cell r="B255" t="str">
            <v>GLOBO REPÓRTER</v>
          </cell>
        </row>
        <row r="256">
          <cell r="B256" t="str">
            <v>DOMINGO MAIOR</v>
          </cell>
        </row>
        <row r="258">
          <cell r="B258" t="str">
            <v>BRASIL CAMINHONEIRO</v>
          </cell>
        </row>
        <row r="259">
          <cell r="B259" t="str">
            <v>AUTO ESPORTE</v>
          </cell>
        </row>
        <row r="261">
          <cell r="B261" t="str">
            <v>REPÓRTER RECORD INVESTIGAÇÃO</v>
          </cell>
        </row>
        <row r="262">
          <cell r="B262" t="str">
            <v>PROFISSÃO REPÓRTER</v>
          </cell>
        </row>
        <row r="263">
          <cell r="B263" t="str">
            <v>GLOBO REPÓRTER</v>
          </cell>
        </row>
        <row r="264">
          <cell r="B264" t="str">
            <v>CINEMA DO LIDER</v>
          </cell>
        </row>
        <row r="265">
          <cell r="B265" t="str">
            <v>PROGRAMA DO RATINHO</v>
          </cell>
        </row>
        <row r="268">
          <cell r="B268" t="str">
            <v>/ SÉRIE /////////////////////////////////////////</v>
          </cell>
        </row>
        <row r="270">
          <cell r="B270" t="str">
            <v>PROGRAMAS</v>
          </cell>
        </row>
        <row r="273">
          <cell r="B273" t="str">
            <v>SÉRIE PREMIUM</v>
          </cell>
        </row>
        <row r="274">
          <cell r="B274" t="str">
            <v>TELA QUENTE</v>
          </cell>
        </row>
        <row r="275">
          <cell r="B275" t="str">
            <v>CINE ESPETACULAR</v>
          </cell>
        </row>
        <row r="276">
          <cell r="B276" t="str">
            <v>A PRAÇA É NOSSA</v>
          </cell>
        </row>
        <row r="277">
          <cell r="B277" t="str">
            <v>PROGRAMA DO RATINHO</v>
          </cell>
        </row>
        <row r="279">
          <cell r="B279" t="str">
            <v>AEROPORTO ÁREA RESTRITA</v>
          </cell>
        </row>
        <row r="280">
          <cell r="B280" t="str">
            <v>BIG BROTHER BRASIL</v>
          </cell>
        </row>
        <row r="281">
          <cell r="B281" t="str">
            <v>TELA QUENTE</v>
          </cell>
        </row>
        <row r="282">
          <cell r="B282" t="str">
            <v>PROGRAMA DO RATINHO</v>
          </cell>
        </row>
        <row r="284">
          <cell r="B284" t="str">
            <v>SÉRIE DE SÁBADO</v>
          </cell>
        </row>
        <row r="285">
          <cell r="B285" t="str">
            <v>ALTAS HORAS</v>
          </cell>
        </row>
        <row r="286">
          <cell r="B286" t="str">
            <v>SUPERCINE</v>
          </cell>
        </row>
        <row r="287">
          <cell r="B287" t="str">
            <v>THE BLACKLIST</v>
          </cell>
        </row>
        <row r="289">
          <cell r="B289" t="str">
            <v>SÉRIE DE DOMINGO</v>
          </cell>
        </row>
        <row r="290">
          <cell r="B290" t="str">
            <v>DOMINGO MAIOR</v>
          </cell>
        </row>
        <row r="291">
          <cell r="B291" t="str">
            <v>CANAL LIVRE</v>
          </cell>
        </row>
        <row r="293">
          <cell r="B293" t="str">
            <v>/ SHOW /////////////////////////////////////////</v>
          </cell>
        </row>
        <row r="295">
          <cell r="B295" t="str">
            <v>PROGRAMAS</v>
          </cell>
        </row>
        <row r="298">
          <cell r="B298" t="str">
            <v>HOJE EM DIA</v>
          </cell>
        </row>
        <row r="299">
          <cell r="B299" t="str">
            <v>MAIS VOCÊ</v>
          </cell>
        </row>
        <row r="300">
          <cell r="B300" t="str">
            <v>ENCONTRO COM FÁTIMA BERNARDES</v>
          </cell>
        </row>
        <row r="301">
          <cell r="B301" t="str">
            <v>É DE CASA 1</v>
          </cell>
        </row>
        <row r="302">
          <cell r="B302" t="str">
            <v>É DE CASA 2</v>
          </cell>
        </row>
        <row r="303">
          <cell r="B303" t="str">
            <v>É DE CASA 3</v>
          </cell>
        </row>
        <row r="304">
          <cell r="B304" t="str">
            <v>THE CHEF</v>
          </cell>
        </row>
        <row r="465">
          <cell r="B465" t="str">
            <v>Lista de Targets</v>
          </cell>
        </row>
        <row r="466">
          <cell r="B466" t="str">
            <v>DOMICILIAR</v>
          </cell>
        </row>
        <row r="467">
          <cell r="B467" t="str">
            <v>INDIVÍDUOS</v>
          </cell>
        </row>
        <row r="468">
          <cell r="B468" t="str">
            <v>AS AB 25+</v>
          </cell>
        </row>
        <row r="469">
          <cell r="B469" t="str">
            <v>AS ABC 18+</v>
          </cell>
        </row>
        <row r="470">
          <cell r="B470" t="str">
            <v>AS ABC 18-49</v>
          </cell>
        </row>
        <row r="471">
          <cell r="B471" t="str">
            <v>AS ABC 25+</v>
          </cell>
        </row>
        <row r="472">
          <cell r="B472" t="str">
            <v>AS ABCDE 18+</v>
          </cell>
        </row>
        <row r="473">
          <cell r="B473" t="str">
            <v>AS ABCDE 25+</v>
          </cell>
        </row>
        <row r="474">
          <cell r="B474" t="str">
            <v>HH AB 25+</v>
          </cell>
        </row>
        <row r="475">
          <cell r="B475" t="str">
            <v>HH ABC 25+</v>
          </cell>
        </row>
        <row r="476">
          <cell r="B476" t="str">
            <v>MM AB 25+</v>
          </cell>
        </row>
        <row r="477">
          <cell r="B477" t="str">
            <v>MM ABC 25+</v>
          </cell>
        </row>
      </sheetData>
      <sheetData sheetId="11">
        <row r="8">
          <cell r="B8" t="str">
            <v>Selecione o Target:</v>
          </cell>
        </row>
        <row r="9">
          <cell r="B9" t="str">
            <v>DOMICILIAR</v>
          </cell>
        </row>
        <row r="13">
          <cell r="B13" t="str">
            <v>/ AUDITÓRIO ///////////////////////////////////////</v>
          </cell>
        </row>
        <row r="15">
          <cell r="B15" t="str">
            <v>PROGRAMAS</v>
          </cell>
        </row>
        <row r="18">
          <cell r="B18" t="str">
            <v>HORA DO FARO</v>
          </cell>
        </row>
        <row r="19">
          <cell r="B19" t="str">
            <v>CALDEIRÃO</v>
          </cell>
        </row>
        <row r="20">
          <cell r="B20" t="str">
            <v>DOMINGÃO</v>
          </cell>
        </row>
        <row r="21">
          <cell r="B21" t="str">
            <v>PROGRAMA RAUL GIL</v>
          </cell>
        </row>
        <row r="22">
          <cell r="B22" t="str">
            <v>DOMINGO LEGAL</v>
          </cell>
        </row>
        <row r="23">
          <cell r="B23" t="str">
            <v>ELIANA</v>
          </cell>
        </row>
        <row r="24">
          <cell r="B24" t="str">
            <v>PROGRAMA SILVIO SANTOS</v>
          </cell>
        </row>
        <row r="25">
          <cell r="B25" t="str">
            <v>FAUSTÃO NA BAND</v>
          </cell>
        </row>
        <row r="27">
          <cell r="B27" t="str">
            <v>/ ESPORTE /////////////////////////////////////////</v>
          </cell>
        </row>
        <row r="29">
          <cell r="B29" t="str">
            <v>PROGRAMAS</v>
          </cell>
        </row>
        <row r="32">
          <cell r="B32" t="str">
            <v>FUTEBOL QUARTA-FEIRA</v>
          </cell>
        </row>
        <row r="33">
          <cell r="B33" t="str">
            <v>FUTEBOL NOITE</v>
          </cell>
        </row>
        <row r="34">
          <cell r="B34" t="str">
            <v>BIG BROTHER BRASIL</v>
          </cell>
        </row>
        <row r="35">
          <cell r="B35" t="str">
            <v>FUTEBOL DE DOMINGO</v>
          </cell>
        </row>
        <row r="36">
          <cell r="B36" t="str">
            <v>PROGRAMA DO RATINHO</v>
          </cell>
        </row>
        <row r="38">
          <cell r="B38" t="str">
            <v>FUTEBOL SÁBADO</v>
          </cell>
        </row>
        <row r="39">
          <cell r="B39" t="str">
            <v>CALDEIRÃO</v>
          </cell>
        </row>
        <row r="40">
          <cell r="B40" t="str">
            <v>FUTEBOL DE DOMINGO</v>
          </cell>
        </row>
        <row r="42">
          <cell r="B42" t="str">
            <v>FUTEBOL DOMINGO</v>
          </cell>
        </row>
        <row r="43">
          <cell r="B43" t="str">
            <v>FUTEBOL NOT</v>
          </cell>
        </row>
        <row r="44">
          <cell r="B44" t="str">
            <v>DOMINGÃO</v>
          </cell>
        </row>
        <row r="45">
          <cell r="B45" t="str">
            <v>DOMINGO LEGAL</v>
          </cell>
        </row>
        <row r="47">
          <cell r="B47" t="str">
            <v>ESPORTE RECORD</v>
          </cell>
        </row>
        <row r="48">
          <cell r="B48" t="str">
            <v>ESPORTE ESPETACULAR</v>
          </cell>
        </row>
        <row r="49">
          <cell r="B49" t="str">
            <v>GLOBO ESPORTE</v>
          </cell>
        </row>
        <row r="50">
          <cell r="B50" t="str">
            <v>SBT SPORTS</v>
          </cell>
        </row>
        <row r="51">
          <cell r="B51" t="str">
            <v>JOGO ABERTO</v>
          </cell>
        </row>
        <row r="52">
          <cell r="B52" t="str">
            <v>BAND ESPORTE CLUBE</v>
          </cell>
        </row>
        <row r="53">
          <cell r="B53" t="str">
            <v>SUPER BANCADA</v>
          </cell>
        </row>
        <row r="54">
          <cell r="B54" t="str">
            <v>ESPORTE ESPETACULAR</v>
          </cell>
        </row>
        <row r="55">
          <cell r="B55" t="str">
            <v>GLOBO ESPORTE</v>
          </cell>
        </row>
        <row r="56">
          <cell r="B56" t="str">
            <v>SBT SPORTS</v>
          </cell>
        </row>
        <row r="57">
          <cell r="B57" t="str">
            <v>BAND ESPORTE CLUBE</v>
          </cell>
        </row>
        <row r="58">
          <cell r="B58" t="str">
            <v>JOGO ABERTO</v>
          </cell>
        </row>
        <row r="59">
          <cell r="B59" t="str">
            <v>/ CULINÁRIO ///////////////////////////////////////</v>
          </cell>
        </row>
        <row r="60">
          <cell r="B60" t="str">
            <v>PROGRAMAS</v>
          </cell>
        </row>
        <row r="63">
          <cell r="B63" t="str">
            <v>COZINHA DIVERTIDA MAGA</v>
          </cell>
        </row>
        <row r="64">
          <cell r="B64" t="str">
            <v>PROGRAMA RAUL GIL</v>
          </cell>
        </row>
        <row r="65">
          <cell r="B65" t="str">
            <v>THE CHEF</v>
          </cell>
        </row>
        <row r="68">
          <cell r="B68" t="str">
            <v>/ ENTREVISTA ///////////////////////////////////////</v>
          </cell>
        </row>
        <row r="69">
          <cell r="B69" t="str">
            <v>PROGRAMAS</v>
          </cell>
        </row>
        <row r="72">
          <cell r="B72" t="str">
            <v>PODER E NEGÓCIOS</v>
          </cell>
        </row>
        <row r="73">
          <cell r="B73" t="str">
            <v>AUTO ESPORTE</v>
          </cell>
        </row>
        <row r="74">
          <cell r="B74" t="str">
            <v>DOMINGO LEGAL</v>
          </cell>
        </row>
        <row r="77">
          <cell r="B77" t="str">
            <v>/ FILME /////////////////////////////////////////</v>
          </cell>
        </row>
        <row r="79">
          <cell r="B79" t="str">
            <v>PROGRAMAS</v>
          </cell>
        </row>
        <row r="82">
          <cell r="B82" t="str">
            <v>CINE RECORD ESPECIAL</v>
          </cell>
        </row>
        <row r="83">
          <cell r="B83" t="str">
            <v>BIG BROTHER BRASIL</v>
          </cell>
        </row>
        <row r="84">
          <cell r="B84" t="str">
            <v>CINEMA DO LIDER</v>
          </cell>
        </row>
        <row r="85">
          <cell r="B85" t="str">
            <v>DOMINGO LEGAL</v>
          </cell>
        </row>
        <row r="87">
          <cell r="B87" t="str">
            <v>SUPER TELA</v>
          </cell>
        </row>
        <row r="88">
          <cell r="B88" t="str">
            <v>TELA QUENTE</v>
          </cell>
        </row>
        <row r="89">
          <cell r="B89" t="str">
            <v>DOMINGO MAIOR</v>
          </cell>
        </row>
        <row r="90">
          <cell r="B90" t="str">
            <v>PROGRAMA DO RATINHO</v>
          </cell>
        </row>
        <row r="91">
          <cell r="B91" t="str">
            <v>TELA DE SUCESSOS</v>
          </cell>
        </row>
        <row r="93">
          <cell r="B93" t="str">
            <v>CINE AVENTURA</v>
          </cell>
        </row>
        <row r="94">
          <cell r="B94" t="str">
            <v>SESSÃO DA TARDE</v>
          </cell>
        </row>
        <row r="95">
          <cell r="B95" t="str">
            <v>TEMPERATURA MÁXIMA</v>
          </cell>
        </row>
        <row r="96">
          <cell r="B96" t="str">
            <v>PROGRAMA RAUL GIL</v>
          </cell>
        </row>
        <row r="98">
          <cell r="B98" t="str">
            <v>TELA MÁXIMA</v>
          </cell>
        </row>
        <row r="99">
          <cell r="B99" t="str">
            <v>SUPERCINE</v>
          </cell>
        </row>
        <row r="100">
          <cell r="B100" t="str">
            <v>TELA QUENTE</v>
          </cell>
        </row>
        <row r="101">
          <cell r="B101" t="str">
            <v>TELA DE SUCESSOS</v>
          </cell>
        </row>
        <row r="103">
          <cell r="B103" t="str">
            <v>CINE MAIOR</v>
          </cell>
        </row>
        <row r="104">
          <cell r="B104" t="str">
            <v>TEMPERATURA MÁXIMA</v>
          </cell>
        </row>
        <row r="105">
          <cell r="B105" t="str">
            <v>DOMINGO LEGAL</v>
          </cell>
        </row>
        <row r="106">
          <cell r="B106" t="str">
            <v>DOMINGO NO CINEMA</v>
          </cell>
        </row>
        <row r="108">
          <cell r="B108" t="str">
            <v>CINE RECORD ESPECIAL</v>
          </cell>
        </row>
        <row r="109">
          <cell r="B109" t="str">
            <v>TELA QUENTE</v>
          </cell>
        </row>
        <row r="110">
          <cell r="B110" t="str">
            <v>SHOW DE TERÇA 1</v>
          </cell>
        </row>
        <row r="111">
          <cell r="B111" t="str">
            <v>CINE ESPETACULAR</v>
          </cell>
        </row>
        <row r="112">
          <cell r="B112" t="str">
            <v>CINE CLUBE</v>
          </cell>
        </row>
        <row r="114">
          <cell r="B114" t="str">
            <v>SUPER TELA</v>
          </cell>
        </row>
        <row r="115">
          <cell r="B115" t="str">
            <v>TELA QUENTE</v>
          </cell>
        </row>
        <row r="116">
          <cell r="B116" t="str">
            <v>DOMINGO MAIOR</v>
          </cell>
        </row>
        <row r="117">
          <cell r="B117" t="str">
            <v>PROGRAMA DO RATINHO</v>
          </cell>
        </row>
        <row r="118">
          <cell r="B118" t="str">
            <v>BAKE OFF BRASIL</v>
          </cell>
        </row>
        <row r="119">
          <cell r="B119" t="str">
            <v>TELA DE SUCESSOS</v>
          </cell>
        </row>
        <row r="120">
          <cell r="B120" t="str">
            <v>CINE CLUBE</v>
          </cell>
        </row>
        <row r="121">
          <cell r="B121" t="str">
            <v>CINE AÇÃO</v>
          </cell>
        </row>
        <row r="123">
          <cell r="B123" t="str">
            <v>/ JORNALISMO ///////////////////////////////////////</v>
          </cell>
        </row>
        <row r="125">
          <cell r="B125" t="str">
            <v>PROGRAMAS</v>
          </cell>
        </row>
        <row r="128">
          <cell r="B128" t="str">
            <v>FALA BRASIL</v>
          </cell>
        </row>
        <row r="129">
          <cell r="B129" t="str">
            <v>BOM DIA PRAÇA</v>
          </cell>
        </row>
        <row r="130">
          <cell r="B130" t="str">
            <v>BOM DIA BRASIL</v>
          </cell>
        </row>
        <row r="131">
          <cell r="B131" t="str">
            <v>PRIMEIRO IMPACTO</v>
          </cell>
        </row>
        <row r="132">
          <cell r="B132" t="str">
            <v>BORA BRASIL</v>
          </cell>
        </row>
        <row r="134">
          <cell r="B134" t="str">
            <v>CIDADE ALERTA</v>
          </cell>
        </row>
        <row r="135">
          <cell r="B135" t="str">
            <v>PRAÇA TV 2ª EDIÇÃO SS</v>
          </cell>
        </row>
        <row r="136">
          <cell r="B136" t="str">
            <v>O POVO NA TV</v>
          </cell>
        </row>
        <row r="137">
          <cell r="B137" t="str">
            <v>BRASIL URGENTE</v>
          </cell>
        </row>
        <row r="139">
          <cell r="B139" t="str">
            <v>CIDADE ALERTA PERNAMBUCO</v>
          </cell>
        </row>
        <row r="140">
          <cell r="B140" t="str">
            <v>PRAÇA TV 2ª EDIÇÃO SS</v>
          </cell>
        </row>
        <row r="141">
          <cell r="B141" t="str">
            <v>O POVO NA TV</v>
          </cell>
        </row>
        <row r="142">
          <cell r="B142" t="str">
            <v>BRASIL URGENTE</v>
          </cell>
        </row>
        <row r="144">
          <cell r="B144" t="str">
            <v>JORNAL GUARARAPES</v>
          </cell>
        </row>
        <row r="145">
          <cell r="B145" t="str">
            <v>PRAÇA TV 2ª EDIÇÃO SS</v>
          </cell>
        </row>
        <row r="146">
          <cell r="B146" t="str">
            <v>O POVO NA TV</v>
          </cell>
        </row>
        <row r="147">
          <cell r="B147" t="str">
            <v>JORNAL DA BAND</v>
          </cell>
        </row>
        <row r="149">
          <cell r="B149" t="str">
            <v>JORNAL DA RECORD</v>
          </cell>
        </row>
        <row r="150">
          <cell r="B150" t="str">
            <v>JORNAL NACIONAL SS</v>
          </cell>
        </row>
        <row r="151">
          <cell r="B151" t="str">
            <v>SBT BRASIL</v>
          </cell>
        </row>
        <row r="152">
          <cell r="B152" t="str">
            <v>JORNAL DA BAND</v>
          </cell>
        </row>
        <row r="154">
          <cell r="B154" t="str">
            <v>FALA BRASIL ED SB</v>
          </cell>
        </row>
        <row r="155">
          <cell r="B155" t="str">
            <v>BOM DIA BRASIL</v>
          </cell>
        </row>
        <row r="157">
          <cell r="B157" t="str">
            <v>TUDO É NOTÍCIA</v>
          </cell>
        </row>
        <row r="158">
          <cell r="B158" t="str">
            <v>PRAÇA TV 1ª EDIÇÃO</v>
          </cell>
        </row>
        <row r="159">
          <cell r="B159" t="str">
            <v>JORNAL HOJE</v>
          </cell>
        </row>
        <row r="160">
          <cell r="B160" t="str">
            <v>TV JORNAL MEIO DIA</v>
          </cell>
        </row>
        <row r="161">
          <cell r="B161" t="str">
            <v>POR AQUI</v>
          </cell>
        </row>
        <row r="162">
          <cell r="B162" t="str">
            <v>CARDINOT NA TRIBUNA</v>
          </cell>
        </row>
        <row r="164">
          <cell r="B164" t="str">
            <v>CIDADE ALERTA ED SB</v>
          </cell>
        </row>
        <row r="165">
          <cell r="B165" t="str">
            <v>PRAÇA TV 2ª EDIÇÃO SB</v>
          </cell>
        </row>
        <row r="166">
          <cell r="B166" t="str">
            <v>BRASIL URGENTE SB</v>
          </cell>
        </row>
        <row r="168">
          <cell r="B168" t="str">
            <v>CIDADE ALERTA ED SB</v>
          </cell>
        </row>
        <row r="169">
          <cell r="B169" t="str">
            <v>PRAÇA TV 2ª EDIÇÃO SB</v>
          </cell>
        </row>
        <row r="171">
          <cell r="B171" t="str">
            <v>JORNAL DA RECORD ED SB</v>
          </cell>
        </row>
        <row r="172">
          <cell r="B172" t="str">
            <v>JORNAL NACIONAL SB</v>
          </cell>
        </row>
        <row r="173">
          <cell r="B173" t="str">
            <v>SBT BRASIL</v>
          </cell>
        </row>
        <row r="174">
          <cell r="B174" t="str">
            <v>JORNAL DA BAND</v>
          </cell>
        </row>
        <row r="176">
          <cell r="B176" t="str">
            <v>DOMINGO ESPETACULAR</v>
          </cell>
        </row>
        <row r="177">
          <cell r="B177" t="str">
            <v>FANTÁSTICO</v>
          </cell>
        </row>
        <row r="178">
          <cell r="B178" t="str">
            <v>PROGRAMA SILVIO SANTOS</v>
          </cell>
        </row>
        <row r="180">
          <cell r="B180" t="str">
            <v>/ MUSICAL ///////////////////////////////////////</v>
          </cell>
        </row>
        <row r="182">
          <cell r="B182" t="str">
            <v>PROGRAMAS</v>
          </cell>
        </row>
        <row r="185">
          <cell r="B185" t="str">
            <v>SIMBORA</v>
          </cell>
        </row>
        <row r="186">
          <cell r="B186" t="str">
            <v>CALDEIRÃO</v>
          </cell>
        </row>
        <row r="187">
          <cell r="B187" t="str">
            <v>PROGRAMA RAUL GIL</v>
          </cell>
        </row>
        <row r="188">
          <cell r="B188" t="str">
            <v>TAMO JUNTO</v>
          </cell>
        </row>
        <row r="190">
          <cell r="B190" t="str">
            <v>/ NOVELA ///////////////////////////////////////</v>
          </cell>
        </row>
        <row r="192">
          <cell r="B192" t="str">
            <v>PROGRAMAS</v>
          </cell>
        </row>
        <row r="195">
          <cell r="B195" t="str">
            <v>NOVELA DA TARDE 1 - CHAMAS DA VIDA</v>
          </cell>
        </row>
        <row r="196">
          <cell r="B196" t="str">
            <v>NOVELA ED ESPECIAL - O CRAVO E A ROSA</v>
          </cell>
        </row>
        <row r="197">
          <cell r="B197" t="str">
            <v>VALE A PENA VER DE NOVO - O CLONE</v>
          </cell>
        </row>
        <row r="198">
          <cell r="B198" t="str">
            <v>NOVELA TARDE 1 - AMANHÃ E PARA SEMPRE</v>
          </cell>
        </row>
        <row r="199">
          <cell r="B199" t="str">
            <v>FOFOCALIZANDO</v>
          </cell>
        </row>
        <row r="200">
          <cell r="B200" t="str">
            <v>CASOS DE FAMÍLIA</v>
          </cell>
        </row>
        <row r="201">
          <cell r="B201" t="str">
            <v>MELHOR DA TARDE</v>
          </cell>
        </row>
        <row r="203">
          <cell r="B203" t="str">
            <v>NOVELA 3 - REIS</v>
          </cell>
        </row>
        <row r="204">
          <cell r="B204" t="str">
            <v>NOVELA I - ALÉM DA ILUSÃO SS</v>
          </cell>
        </row>
        <row r="205">
          <cell r="B205" t="str">
            <v>NOVELA I - ALÉM DA ILUSÃO SB</v>
          </cell>
        </row>
        <row r="206">
          <cell r="B206" t="str">
            <v>NOVELA II - CARA E CORAGEM SS</v>
          </cell>
        </row>
        <row r="207">
          <cell r="B207" t="str">
            <v>NOVELA II - CARA E CORAGEM SB</v>
          </cell>
        </row>
        <row r="209">
          <cell r="B209" t="str">
            <v>NOVELA 22H - JESUS</v>
          </cell>
        </row>
        <row r="210">
          <cell r="B210" t="str">
            <v>NOVELA III - PANTANAL SS</v>
          </cell>
        </row>
        <row r="211">
          <cell r="B211" t="str">
            <v>NOVELA III - PANTANAL SB</v>
          </cell>
        </row>
        <row r="212">
          <cell r="B212" t="str">
            <v>NOVELA NOITE 1 - CARINHA DE ANJO</v>
          </cell>
        </row>
        <row r="214">
          <cell r="B214" t="str">
            <v>NOVELA 3 - MELHORES MOMENTOS</v>
          </cell>
        </row>
        <row r="215">
          <cell r="B215" t="str">
            <v>NOVELA I - ALÉM DA ILUSÃO SB</v>
          </cell>
        </row>
        <row r="216">
          <cell r="B216" t="str">
            <v>NOVELA II - CARA E CORAGEM SB</v>
          </cell>
        </row>
        <row r="217">
          <cell r="B217" t="str">
            <v>NOVELA III - PANTANAL SB</v>
          </cell>
        </row>
        <row r="218">
          <cell r="B218" t="str">
            <v>NOVELA NOITE 1 - CARINHA DE ANJO</v>
          </cell>
        </row>
        <row r="220">
          <cell r="B220" t="str">
            <v>/ REALITY SHOW ///////////////////////////////////////</v>
          </cell>
        </row>
        <row r="222">
          <cell r="B222" t="str">
            <v>PROGRAMAS</v>
          </cell>
        </row>
        <row r="225">
          <cell r="B225" t="str">
            <v>POWER COUPLE BRASIL</v>
          </cell>
        </row>
        <row r="226">
          <cell r="B226" t="str">
            <v>NO LIMITE</v>
          </cell>
        </row>
        <row r="227">
          <cell r="B227" t="str">
            <v>CINEMA ESPECIAL</v>
          </cell>
        </row>
        <row r="228">
          <cell r="B228" t="str">
            <v>SHOW DE QUINTA</v>
          </cell>
        </row>
        <row r="229">
          <cell r="B229" t="str">
            <v>COZINHE SE PUDER</v>
          </cell>
        </row>
        <row r="230">
          <cell r="B230" t="str">
            <v>ESQUADRÃO DA MODA</v>
          </cell>
        </row>
        <row r="231">
          <cell r="B231" t="str">
            <v>PROGRAMA DO RATINHO</v>
          </cell>
        </row>
        <row r="232">
          <cell r="B232" t="str">
            <v>MASTERCHEF AMADORES</v>
          </cell>
        </row>
        <row r="233">
          <cell r="B233" t="str">
            <v>LINHA DE COMBATE</v>
          </cell>
        </row>
        <row r="235">
          <cell r="B235" t="str">
            <v>A FAZENDA</v>
          </cell>
        </row>
        <row r="236">
          <cell r="B236" t="str">
            <v>TELA QUENTE</v>
          </cell>
        </row>
        <row r="237">
          <cell r="B237" t="str">
            <v>THE VOICE BRASIL</v>
          </cell>
        </row>
        <row r="238">
          <cell r="B238" t="str">
            <v>ALTAS HORAS</v>
          </cell>
        </row>
        <row r="239">
          <cell r="B239" t="str">
            <v>PROGRAMA DO RATINHO</v>
          </cell>
        </row>
        <row r="240">
          <cell r="B240" t="str">
            <v>BAKE OFF BRASIL</v>
          </cell>
        </row>
        <row r="241">
          <cell r="B241" t="str">
            <v>LARGADOS E PELADOS</v>
          </cell>
        </row>
        <row r="243">
          <cell r="B243" t="str">
            <v>TOP CHEF BRASIL</v>
          </cell>
        </row>
        <row r="244">
          <cell r="B244" t="str">
            <v>PROGRAMA DO RATINHO</v>
          </cell>
        </row>
        <row r="245">
          <cell r="B245" t="str">
            <v>DUELO DE MÃES</v>
          </cell>
        </row>
        <row r="246">
          <cell r="B246" t="str">
            <v>BAKE OFF BRASIL</v>
          </cell>
        </row>
        <row r="247">
          <cell r="B247" t="str">
            <v>MASTERCHEF AMADORES</v>
          </cell>
        </row>
        <row r="248">
          <cell r="B248" t="str">
            <v>90 DIAS PARA CASAR</v>
          </cell>
        </row>
        <row r="250">
          <cell r="B250" t="str">
            <v>CANTA COMIGO</v>
          </cell>
        </row>
        <row r="251">
          <cell r="B251" t="str">
            <v>DOMINGÃO</v>
          </cell>
        </row>
        <row r="252">
          <cell r="B252" t="str">
            <v>DOMINGO LEGAL</v>
          </cell>
        </row>
        <row r="253">
          <cell r="B253" t="str">
            <v>ELIANA</v>
          </cell>
        </row>
        <row r="256">
          <cell r="B256" t="str">
            <v>/ REPORTAGEM ///////////////////////////////////////</v>
          </cell>
        </row>
        <row r="258">
          <cell r="B258" t="str">
            <v>PROGRAMAS</v>
          </cell>
        </row>
        <row r="261">
          <cell r="B261" t="str">
            <v>BALANÇO GERAL PE MANHÃ</v>
          </cell>
        </row>
        <row r="262">
          <cell r="B262" t="str">
            <v>BOM DIA PRAÇA</v>
          </cell>
        </row>
        <row r="263">
          <cell r="B263" t="str">
            <v>PRIMEIRO IMPACTO</v>
          </cell>
        </row>
        <row r="265">
          <cell r="B265" t="str">
            <v>BALANÇO GERAL PE</v>
          </cell>
        </row>
        <row r="266">
          <cell r="B266" t="str">
            <v>PRAÇA TV 1ª EDIÇÃO</v>
          </cell>
        </row>
        <row r="267">
          <cell r="B267" t="str">
            <v>JORNAL HOJE</v>
          </cell>
        </row>
        <row r="268">
          <cell r="B268" t="str">
            <v>TV JORNAL MEIO DIA</v>
          </cell>
        </row>
        <row r="269">
          <cell r="B269" t="str">
            <v>POR AQUI</v>
          </cell>
        </row>
        <row r="270">
          <cell r="B270" t="str">
            <v>BORA PERNAMBUCO</v>
          </cell>
        </row>
        <row r="272">
          <cell r="B272" t="str">
            <v>CÂMERA RECORD</v>
          </cell>
        </row>
        <row r="273">
          <cell r="B273" t="str">
            <v>PROFISSÃO REPÓRTER</v>
          </cell>
        </row>
        <row r="274">
          <cell r="B274" t="str">
            <v>GLOBO REPÓRTER</v>
          </cell>
        </row>
        <row r="275">
          <cell r="B275" t="str">
            <v>DOMINGO MAIOR</v>
          </cell>
        </row>
        <row r="277">
          <cell r="B277" t="str">
            <v>BRASIL CAMINHONEIRO</v>
          </cell>
        </row>
        <row r="278">
          <cell r="B278" t="str">
            <v>AUTO ESPORTE</v>
          </cell>
        </row>
        <row r="279">
          <cell r="B279" t="str">
            <v>CARRO ARRETADO</v>
          </cell>
        </row>
        <row r="280">
          <cell r="B280" t="str">
            <v>AUTO MOTOR</v>
          </cell>
        </row>
        <row r="282">
          <cell r="B282" t="str">
            <v>REPÓRTER RECORD INVESTIGAÇÃO</v>
          </cell>
        </row>
        <row r="283">
          <cell r="B283" t="str">
            <v>PROFISSÃO REPÓRTER</v>
          </cell>
        </row>
        <row r="284">
          <cell r="B284" t="str">
            <v>GLOBO REPÓRTER</v>
          </cell>
        </row>
        <row r="285">
          <cell r="B285" t="str">
            <v>CINEMA DO LIDER</v>
          </cell>
        </row>
        <row r="286">
          <cell r="B286" t="str">
            <v>PROGRAMA DO RATINHO</v>
          </cell>
        </row>
        <row r="289">
          <cell r="B289" t="str">
            <v>/ SÉRIE /////////////////////////////////////////</v>
          </cell>
        </row>
        <row r="291">
          <cell r="B291" t="str">
            <v>PROGRAMAS</v>
          </cell>
        </row>
        <row r="294">
          <cell r="B294" t="str">
            <v>SÉRIE PREMIUM</v>
          </cell>
        </row>
        <row r="295">
          <cell r="B295" t="str">
            <v>TELA QUENTE</v>
          </cell>
        </row>
        <row r="296">
          <cell r="B296" t="str">
            <v>CINE ESPETACULAR</v>
          </cell>
        </row>
        <row r="297">
          <cell r="B297" t="str">
            <v>A PRAÇA É NOSSA</v>
          </cell>
        </row>
        <row r="298">
          <cell r="B298" t="str">
            <v>PROGRAMA DO RATINHO</v>
          </cell>
        </row>
        <row r="300">
          <cell r="B300" t="str">
            <v>AEROPORTO ÁREA RESTRITA</v>
          </cell>
        </row>
        <row r="301">
          <cell r="B301" t="str">
            <v>BIG BROTHER BRASIL</v>
          </cell>
        </row>
        <row r="302">
          <cell r="B302" t="str">
            <v>TELA QUENTE</v>
          </cell>
        </row>
        <row r="303">
          <cell r="B303" t="str">
            <v>PROGRAMA DO RATINHO</v>
          </cell>
        </row>
        <row r="305">
          <cell r="B305" t="str">
            <v>SÉRIE DE SÁBADO</v>
          </cell>
        </row>
        <row r="306">
          <cell r="B306" t="str">
            <v>ALTAS HORAS</v>
          </cell>
        </row>
        <row r="307">
          <cell r="B307" t="str">
            <v>SUPERCINE</v>
          </cell>
        </row>
        <row r="308">
          <cell r="B308" t="str">
            <v>THE BLACKLIST</v>
          </cell>
        </row>
        <row r="310">
          <cell r="B310" t="str">
            <v>SÉRIE DE DOMINGO</v>
          </cell>
        </row>
        <row r="311">
          <cell r="B311" t="str">
            <v>DOMINGO MAIOR</v>
          </cell>
        </row>
        <row r="312">
          <cell r="B312" t="str">
            <v>CINE ESPETACULAR</v>
          </cell>
        </row>
        <row r="313">
          <cell r="B313" t="str">
            <v>CANAL LIVRE</v>
          </cell>
        </row>
        <row r="315">
          <cell r="B315" t="str">
            <v>/ SHOW /////////////////////////////////////////</v>
          </cell>
        </row>
        <row r="317">
          <cell r="B317" t="str">
            <v>PROGRAMAS</v>
          </cell>
        </row>
        <row r="320">
          <cell r="B320" t="str">
            <v>HOJE EM DIA</v>
          </cell>
        </row>
        <row r="321">
          <cell r="B321" t="str">
            <v>MAIS VOCÊ</v>
          </cell>
        </row>
        <row r="322">
          <cell r="B322" t="str">
            <v>ENCONTRO COM FÁTIMA BERNARDES</v>
          </cell>
        </row>
        <row r="323">
          <cell r="B323" t="str">
            <v>É DE CASA 1</v>
          </cell>
        </row>
        <row r="324">
          <cell r="B324" t="str">
            <v>É DE CASA 2</v>
          </cell>
        </row>
        <row r="325">
          <cell r="B325" t="str">
            <v>É DE CASA 3</v>
          </cell>
        </row>
        <row r="326">
          <cell r="B326" t="str">
            <v>TURMA DO BARRA</v>
          </cell>
        </row>
        <row r="327">
          <cell r="B327" t="str">
            <v>THE CHEF</v>
          </cell>
        </row>
        <row r="329">
          <cell r="B329" t="str">
            <v>QUE ARRETADO!</v>
          </cell>
        </row>
        <row r="330">
          <cell r="B330" t="str">
            <v>SESSÃO DA TARDE</v>
          </cell>
        </row>
        <row r="331">
          <cell r="B331" t="str">
            <v>PAPEIRO DA CINDERELA</v>
          </cell>
        </row>
        <row r="332">
          <cell r="B332" t="str">
            <v>FOFOCALIZANDO</v>
          </cell>
        </row>
        <row r="333">
          <cell r="B333" t="str">
            <v>MELHOR DA TARDE</v>
          </cell>
        </row>
        <row r="335">
          <cell r="B335" t="str">
            <v>QUE ARRETADO! ED SB</v>
          </cell>
        </row>
        <row r="336">
          <cell r="B336" t="str">
            <v>É DE CASA 1</v>
          </cell>
        </row>
        <row r="337">
          <cell r="B337" t="str">
            <v>É DE CASA 2</v>
          </cell>
        </row>
        <row r="338">
          <cell r="B338" t="str">
            <v>É DE CASA 3</v>
          </cell>
        </row>
        <row r="499">
          <cell r="B499" t="str">
            <v>Lista de Targets</v>
          </cell>
        </row>
        <row r="500">
          <cell r="B500" t="str">
            <v>DOMICILIAR</v>
          </cell>
        </row>
        <row r="501">
          <cell r="B501" t="str">
            <v>INDIVÍDUOS</v>
          </cell>
        </row>
        <row r="502">
          <cell r="B502" t="str">
            <v>AS AB 25+</v>
          </cell>
        </row>
        <row r="503">
          <cell r="B503" t="str">
            <v>AS ABC 18+</v>
          </cell>
        </row>
        <row r="504">
          <cell r="B504" t="str">
            <v>AS ABC 18-49</v>
          </cell>
        </row>
        <row r="505">
          <cell r="B505" t="str">
            <v>AS ABC 25+</v>
          </cell>
        </row>
        <row r="506">
          <cell r="B506" t="str">
            <v>AS ABCDE 18+</v>
          </cell>
        </row>
        <row r="507">
          <cell r="B507" t="str">
            <v>AS ABCDE 25+</v>
          </cell>
        </row>
        <row r="508">
          <cell r="B508" t="str">
            <v>HH AB 25+</v>
          </cell>
        </row>
        <row r="509">
          <cell r="B509" t="str">
            <v>HH ABC 25+</v>
          </cell>
        </row>
        <row r="510">
          <cell r="B510" t="str">
            <v>MM AB 25+</v>
          </cell>
        </row>
        <row r="511">
          <cell r="B511" t="str">
            <v>MM ABC 25+</v>
          </cell>
        </row>
      </sheetData>
      <sheetData sheetId="12">
        <row r="8">
          <cell r="B8" t="str">
            <v>Selecione o Target:</v>
          </cell>
        </row>
        <row r="9">
          <cell r="B9" t="str">
            <v>DOMICILIAR</v>
          </cell>
        </row>
        <row r="13">
          <cell r="B13" t="str">
            <v>/ AUDITÓRIO ///////////////////////////////////////</v>
          </cell>
        </row>
        <row r="15">
          <cell r="B15" t="str">
            <v>PROGRAMAS</v>
          </cell>
        </row>
        <row r="18">
          <cell r="B18" t="str">
            <v>HORA DO FARO</v>
          </cell>
        </row>
        <row r="19">
          <cell r="B19" t="str">
            <v>CALDEIRÃO</v>
          </cell>
        </row>
        <row r="20">
          <cell r="B20" t="str">
            <v>DOMINGÃO</v>
          </cell>
        </row>
        <row r="21">
          <cell r="B21" t="str">
            <v>PROGRAMA RAUL GIL</v>
          </cell>
        </row>
        <row r="22">
          <cell r="B22" t="str">
            <v>DOMINGO LEGAL</v>
          </cell>
        </row>
        <row r="23">
          <cell r="B23" t="str">
            <v>ELIANA</v>
          </cell>
        </row>
        <row r="24">
          <cell r="B24" t="str">
            <v>PROGRAMA SILVIO SANTOS</v>
          </cell>
        </row>
        <row r="25">
          <cell r="B25" t="str">
            <v>FAUSTÃO NA BAND</v>
          </cell>
        </row>
        <row r="27">
          <cell r="B27" t="str">
            <v>/ ESPORTE ///////////////////////////////////////</v>
          </cell>
        </row>
        <row r="29">
          <cell r="B29" t="str">
            <v>PROGRAMAS</v>
          </cell>
        </row>
        <row r="32">
          <cell r="B32" t="str">
            <v>ESPORTE FANTÁSTICO</v>
          </cell>
        </row>
        <row r="33">
          <cell r="B33" t="str">
            <v>ESPORTE ESPETACULAR</v>
          </cell>
        </row>
        <row r="34">
          <cell r="B34" t="str">
            <v>GLOBO ESPORTE</v>
          </cell>
        </row>
        <row r="35">
          <cell r="B35" t="str">
            <v>JOGO ABERTO</v>
          </cell>
        </row>
        <row r="37">
          <cell r="B37" t="str">
            <v>/ ESPORTE /////////////////////////////////////////</v>
          </cell>
        </row>
        <row r="39">
          <cell r="B39" t="str">
            <v>PROGRAMAS</v>
          </cell>
        </row>
        <row r="42">
          <cell r="B42" t="str">
            <v>FUTEBOL QUARTA-FEIRA</v>
          </cell>
        </row>
        <row r="43">
          <cell r="B43" t="str">
            <v>FUTEBOL NOITE</v>
          </cell>
        </row>
        <row r="44">
          <cell r="B44" t="str">
            <v>BIG BROTHER BRASIL</v>
          </cell>
        </row>
        <row r="45">
          <cell r="B45" t="str">
            <v>FUTEBOL DE DOMINGO</v>
          </cell>
        </row>
        <row r="46">
          <cell r="B46" t="str">
            <v>PROGRAMA DO RATINHO</v>
          </cell>
        </row>
        <row r="48">
          <cell r="B48" t="str">
            <v>FUTEBOL SÁBADO</v>
          </cell>
        </row>
        <row r="49">
          <cell r="B49" t="str">
            <v>CALDEIRÃO</v>
          </cell>
        </row>
        <row r="50">
          <cell r="B50" t="str">
            <v>FUTEBOL DE DOMINGO</v>
          </cell>
        </row>
        <row r="52">
          <cell r="B52" t="str">
            <v>FUTEBOL DOMINGO</v>
          </cell>
        </row>
        <row r="53">
          <cell r="B53" t="str">
            <v>FUTEBOL NOT</v>
          </cell>
        </row>
        <row r="54">
          <cell r="B54" t="str">
            <v>DOMINGÃO</v>
          </cell>
        </row>
        <row r="55">
          <cell r="B55" t="str">
            <v>DOMINGO LEGAL</v>
          </cell>
        </row>
        <row r="57">
          <cell r="B57" t="str">
            <v>ESPORTE RECORD</v>
          </cell>
        </row>
        <row r="58">
          <cell r="B58" t="str">
            <v>ESPORTE ESPETACULAR</v>
          </cell>
        </row>
        <row r="59">
          <cell r="B59" t="str">
            <v>GLOBO ESPORTE</v>
          </cell>
        </row>
        <row r="60">
          <cell r="B60" t="str">
            <v>SBT SPORTS</v>
          </cell>
        </row>
        <row r="61">
          <cell r="B61" t="str">
            <v>JOGO ABERTO</v>
          </cell>
        </row>
        <row r="62">
          <cell r="B62" t="str">
            <v>BAND ESPORTE CLUBE</v>
          </cell>
        </row>
        <row r="64">
          <cell r="B64" t="str">
            <v>/ FILME /////////////////////////////////////////</v>
          </cell>
        </row>
        <row r="66">
          <cell r="B66" t="str">
            <v>PROGRAMAS</v>
          </cell>
        </row>
        <row r="69">
          <cell r="B69" t="str">
            <v>CINE RECORD ESPECIAL</v>
          </cell>
        </row>
        <row r="70">
          <cell r="B70" t="str">
            <v>BIG BROTHER BRASIL</v>
          </cell>
        </row>
        <row r="71">
          <cell r="B71" t="str">
            <v>CINEMA DO LIDER</v>
          </cell>
        </row>
        <row r="72">
          <cell r="B72" t="str">
            <v>DOMINGO LEGAL</v>
          </cell>
        </row>
        <row r="74">
          <cell r="B74" t="str">
            <v>SUPER TELA</v>
          </cell>
        </row>
        <row r="75">
          <cell r="B75" t="str">
            <v>TELA QUENTE</v>
          </cell>
        </row>
        <row r="76">
          <cell r="B76" t="str">
            <v>DOMINGO MAIOR</v>
          </cell>
        </row>
        <row r="77">
          <cell r="B77" t="str">
            <v>PROGRAMA DO RATINHO</v>
          </cell>
        </row>
        <row r="78">
          <cell r="B78" t="str">
            <v>TELA DE SUCESSOS</v>
          </cell>
        </row>
        <row r="80">
          <cell r="B80" t="str">
            <v>CINE AVENTURA</v>
          </cell>
        </row>
        <row r="81">
          <cell r="B81" t="str">
            <v>SESSÃO DA TARDE</v>
          </cell>
        </row>
        <row r="82">
          <cell r="B82" t="str">
            <v>TEMPERATURA MÁXIMA</v>
          </cell>
        </row>
        <row r="83">
          <cell r="B83" t="str">
            <v>PROGRAMA RAUL GIL</v>
          </cell>
        </row>
        <row r="85">
          <cell r="B85" t="str">
            <v>TELA MÁXIMA</v>
          </cell>
        </row>
        <row r="86">
          <cell r="B86" t="str">
            <v>SUPERCINE</v>
          </cell>
        </row>
        <row r="87">
          <cell r="B87" t="str">
            <v>TELA QUENTE</v>
          </cell>
        </row>
        <row r="88">
          <cell r="B88" t="str">
            <v>TELA DE SUCESSOS</v>
          </cell>
        </row>
        <row r="90">
          <cell r="B90" t="str">
            <v>CINE MAIOR</v>
          </cell>
        </row>
        <row r="91">
          <cell r="B91" t="str">
            <v>TEMPERATURA MÁXIMA</v>
          </cell>
        </row>
        <row r="92">
          <cell r="B92" t="str">
            <v>DOMINGO LEGAL</v>
          </cell>
        </row>
        <row r="93">
          <cell r="B93" t="str">
            <v>DOMINGO NO CINEMA</v>
          </cell>
        </row>
        <row r="95">
          <cell r="B95" t="str">
            <v>CINE RECORD ESPECIAL</v>
          </cell>
        </row>
        <row r="96">
          <cell r="B96" t="str">
            <v>TELA QUENTE</v>
          </cell>
        </row>
        <row r="97">
          <cell r="B97" t="str">
            <v>SHOW DE TERÇA 1</v>
          </cell>
        </row>
        <row r="98">
          <cell r="B98" t="str">
            <v>CINE ESPETACULAR</v>
          </cell>
        </row>
        <row r="99">
          <cell r="B99" t="str">
            <v>CINE CLUBE</v>
          </cell>
        </row>
        <row r="101">
          <cell r="B101" t="str">
            <v>SUPER TELA</v>
          </cell>
        </row>
        <row r="102">
          <cell r="B102" t="str">
            <v>TELA QUENTE</v>
          </cell>
        </row>
        <row r="103">
          <cell r="B103" t="str">
            <v>DOMINGO MAIOR</v>
          </cell>
        </row>
        <row r="104">
          <cell r="B104" t="str">
            <v>PROGRAMA DO RATINHO</v>
          </cell>
        </row>
        <row r="105">
          <cell r="B105" t="str">
            <v>BAKE OFF BRASIL</v>
          </cell>
        </row>
        <row r="106">
          <cell r="B106" t="str">
            <v>TELA DE SUCESSOS</v>
          </cell>
        </row>
        <row r="107">
          <cell r="B107" t="str">
            <v>CINE CLUBE</v>
          </cell>
        </row>
        <row r="108">
          <cell r="B108" t="str">
            <v>CINE AÇÃO</v>
          </cell>
        </row>
        <row r="110">
          <cell r="B110" t="str">
            <v>/ JORNALISMO ///////////////////////////////////////</v>
          </cell>
        </row>
        <row r="112">
          <cell r="B112" t="str">
            <v>PROGRAMAS</v>
          </cell>
        </row>
        <row r="115">
          <cell r="B115" t="str">
            <v>FALA BRASIL</v>
          </cell>
        </row>
        <row r="116">
          <cell r="B116" t="str">
            <v>BOM DIA PRAÇA</v>
          </cell>
        </row>
        <row r="117">
          <cell r="B117" t="str">
            <v>BOM DIA BRASIL</v>
          </cell>
        </row>
        <row r="118">
          <cell r="B118" t="str">
            <v>PRIMEIRO IMPACTO</v>
          </cell>
        </row>
        <row r="119">
          <cell r="B119" t="str">
            <v>BORA BRASIL</v>
          </cell>
        </row>
        <row r="121">
          <cell r="B121" t="str">
            <v>CIDADE ALERTA</v>
          </cell>
        </row>
        <row r="122">
          <cell r="B122" t="str">
            <v>PRAÇA TV 2ª EDIÇÃO SS</v>
          </cell>
        </row>
        <row r="123">
          <cell r="B123" t="str">
            <v>SBT BRASIL</v>
          </cell>
        </row>
        <row r="124">
          <cell r="B124" t="str">
            <v>BRASIL URGENTE</v>
          </cell>
        </row>
        <row r="126">
          <cell r="B126" t="str">
            <v>CIDADE ALERTA RIO DE JANEIRO</v>
          </cell>
        </row>
        <row r="127">
          <cell r="B127" t="str">
            <v>PRAÇA TV 2ª EDIÇÃO SS</v>
          </cell>
        </row>
        <row r="128">
          <cell r="B128" t="str">
            <v>SBT BRASIL</v>
          </cell>
        </row>
        <row r="129">
          <cell r="B129" t="str">
            <v>JORNAL DO RIO</v>
          </cell>
        </row>
        <row r="131">
          <cell r="B131" t="str">
            <v>JORNAL DA RECORD</v>
          </cell>
        </row>
        <row r="132">
          <cell r="B132" t="str">
            <v>JORNAL NACIONAL SS</v>
          </cell>
        </row>
        <row r="133">
          <cell r="B133" t="str">
            <v>SBT BRASIL</v>
          </cell>
        </row>
        <row r="134">
          <cell r="B134" t="str">
            <v>JORNAL DA BAND</v>
          </cell>
        </row>
        <row r="136">
          <cell r="B136" t="str">
            <v>FALA BRASIL ED SB</v>
          </cell>
        </row>
        <row r="137">
          <cell r="B137" t="str">
            <v>BOM DIA BRASIL</v>
          </cell>
        </row>
        <row r="139">
          <cell r="B139" t="str">
            <v>CIDADE ALERTA ED SB</v>
          </cell>
        </row>
        <row r="140">
          <cell r="B140" t="str">
            <v>PRAÇA TV 2ª EDIÇÃO SB</v>
          </cell>
        </row>
        <row r="141">
          <cell r="B141" t="str">
            <v>BRASIL URGENTE SB</v>
          </cell>
        </row>
        <row r="143">
          <cell r="B143" t="str">
            <v>CIDADE ALERTA ED SB</v>
          </cell>
        </row>
        <row r="144">
          <cell r="B144" t="str">
            <v>PRAÇA TV 2ª EDIÇÃO SB</v>
          </cell>
        </row>
        <row r="146">
          <cell r="B146" t="str">
            <v>JORNAL DA RECORD ED SB</v>
          </cell>
        </row>
        <row r="147">
          <cell r="B147" t="str">
            <v>JORNAL NACIONAL SB</v>
          </cell>
        </row>
        <row r="148">
          <cell r="B148" t="str">
            <v>SBT BRASIL</v>
          </cell>
        </row>
        <row r="149">
          <cell r="B149" t="str">
            <v>JORNAL DA BAND</v>
          </cell>
        </row>
        <row r="151">
          <cell r="B151" t="str">
            <v>DOMINGO ESPETACULAR</v>
          </cell>
        </row>
        <row r="152">
          <cell r="B152" t="str">
            <v>FANTÁSTICO</v>
          </cell>
        </row>
        <row r="153">
          <cell r="B153" t="str">
            <v>PROGRAMA SILVIO SANTOS</v>
          </cell>
        </row>
        <row r="155">
          <cell r="B155" t="str">
            <v>/ NOVELA ///////////////////////////////////////</v>
          </cell>
        </row>
        <row r="157">
          <cell r="B157" t="str">
            <v>PROGRAMAS</v>
          </cell>
        </row>
        <row r="160">
          <cell r="B160" t="str">
            <v>NOVELA DA TARDE 1 - CHAMAS DA VIDA</v>
          </cell>
        </row>
        <row r="161">
          <cell r="B161" t="str">
            <v>NOVELA ED ESPECIAL - O CRAVO E A ROSA</v>
          </cell>
        </row>
        <row r="162">
          <cell r="B162" t="str">
            <v>VALE A PENA VER DE NOVO - O CLONE</v>
          </cell>
        </row>
        <row r="163">
          <cell r="B163" t="str">
            <v>NOVELA TARDE 1 - AMANHÃ E PARA SEMPRE</v>
          </cell>
        </row>
        <row r="164">
          <cell r="B164" t="str">
            <v>FOFOCALIZANDO</v>
          </cell>
        </row>
        <row r="165">
          <cell r="B165" t="str">
            <v>CASOS DE FAMÍLIA</v>
          </cell>
        </row>
        <row r="166">
          <cell r="B166" t="str">
            <v>MELHOR DA TARDE</v>
          </cell>
        </row>
        <row r="168">
          <cell r="B168" t="str">
            <v>NOVELA 3 - REIS</v>
          </cell>
        </row>
        <row r="169">
          <cell r="B169" t="str">
            <v>NOVELA I - ALÉM DA ILUSÃO SS</v>
          </cell>
        </row>
        <row r="170">
          <cell r="B170" t="str">
            <v>NOVELA I - ALÉM DA ILUSÃO SB</v>
          </cell>
        </row>
        <row r="171">
          <cell r="B171" t="str">
            <v>NOVELA II - CARA E CORAGEM SS</v>
          </cell>
        </row>
        <row r="172">
          <cell r="B172" t="str">
            <v>NOVELA II - CARA E CORAGEM SB</v>
          </cell>
        </row>
        <row r="174">
          <cell r="B174" t="str">
            <v>NOVELA 22H - JESUS</v>
          </cell>
        </row>
        <row r="175">
          <cell r="B175" t="str">
            <v>NOVELA III - PANTANAL SS</v>
          </cell>
        </row>
        <row r="176">
          <cell r="B176" t="str">
            <v>NOVELA III - PANTANAL SB</v>
          </cell>
        </row>
        <row r="177">
          <cell r="B177" t="str">
            <v>NOVELA NOITE 1 - CARINHA DE ANJO</v>
          </cell>
        </row>
        <row r="179">
          <cell r="B179" t="str">
            <v>NOVELA 3 - MELHORES MOMENTOS</v>
          </cell>
        </row>
        <row r="180">
          <cell r="B180" t="str">
            <v>NOVELA I - ALÉM DA ILUSÃO SB</v>
          </cell>
        </row>
        <row r="181">
          <cell r="B181" t="str">
            <v>NOVELA II - CARA E CORAGEM SB</v>
          </cell>
        </row>
        <row r="182">
          <cell r="B182" t="str">
            <v>NOVELA III - PANTANAL SB</v>
          </cell>
        </row>
        <row r="183">
          <cell r="B183" t="str">
            <v>NOVELA NOITE 1 - CARINHA DE ANJO</v>
          </cell>
        </row>
        <row r="185">
          <cell r="B185" t="str">
            <v>/ REALITY SHOW ///////////////////////////////////////</v>
          </cell>
        </row>
        <row r="187">
          <cell r="B187" t="str">
            <v>PROGRAMAS</v>
          </cell>
        </row>
        <row r="190">
          <cell r="B190" t="str">
            <v>POWER COUPLE BRASIL</v>
          </cell>
        </row>
        <row r="191">
          <cell r="B191" t="str">
            <v>NO LIMITE</v>
          </cell>
        </row>
        <row r="192">
          <cell r="B192" t="str">
            <v>CINEMA ESPECIAL</v>
          </cell>
        </row>
        <row r="193">
          <cell r="B193" t="str">
            <v>SHOW DE QUINTA</v>
          </cell>
        </row>
        <row r="194">
          <cell r="B194" t="str">
            <v>COZINHE SE PUDER</v>
          </cell>
        </row>
        <row r="195">
          <cell r="B195" t="str">
            <v>ESQUADRÃO DA MODA</v>
          </cell>
        </row>
        <row r="196">
          <cell r="B196" t="str">
            <v>PROGRAMA DO RATINHO</v>
          </cell>
        </row>
        <row r="197">
          <cell r="B197" t="str">
            <v>MASTERCHEF AMADORES</v>
          </cell>
        </row>
        <row r="198">
          <cell r="B198" t="str">
            <v>LINHA DE COMBATE</v>
          </cell>
        </row>
        <row r="200">
          <cell r="B200" t="str">
            <v>A FAZENDA</v>
          </cell>
        </row>
        <row r="201">
          <cell r="B201" t="str">
            <v>TELA QUENTE</v>
          </cell>
        </row>
        <row r="202">
          <cell r="B202" t="str">
            <v>THE VOICE BRASIL</v>
          </cell>
        </row>
        <row r="203">
          <cell r="B203" t="str">
            <v>ALTAS HORAS</v>
          </cell>
        </row>
        <row r="204">
          <cell r="B204" t="str">
            <v>PROGRAMA DO RATINHO</v>
          </cell>
        </row>
        <row r="205">
          <cell r="B205" t="str">
            <v>BAKE OFF BRASIL</v>
          </cell>
        </row>
        <row r="206">
          <cell r="B206" t="str">
            <v>LARGADOS E PELADOS</v>
          </cell>
        </row>
        <row r="208">
          <cell r="B208" t="str">
            <v>TOP CHEF BRASIL</v>
          </cell>
        </row>
        <row r="209">
          <cell r="B209" t="str">
            <v>PROGRAMA DO RATINHO</v>
          </cell>
        </row>
        <row r="210">
          <cell r="B210" t="str">
            <v>DUELO DE MÃES</v>
          </cell>
        </row>
        <row r="211">
          <cell r="B211" t="str">
            <v>BAKE OFF BRASIL</v>
          </cell>
        </row>
        <row r="212">
          <cell r="B212" t="str">
            <v>MASTERCHEF AMADORES</v>
          </cell>
        </row>
        <row r="213">
          <cell r="B213" t="str">
            <v>90 DIAS PARA CASAR</v>
          </cell>
        </row>
        <row r="215">
          <cell r="B215" t="str">
            <v>CANTA COMIGO</v>
          </cell>
        </row>
        <row r="216">
          <cell r="B216" t="str">
            <v>THE VOICE KIDS</v>
          </cell>
        </row>
        <row r="217">
          <cell r="B217" t="str">
            <v>DOMINGÃO</v>
          </cell>
        </row>
        <row r="218">
          <cell r="B218" t="str">
            <v>DOMINGO LEGAL</v>
          </cell>
        </row>
        <row r="219">
          <cell r="B219" t="str">
            <v>ELIANA</v>
          </cell>
        </row>
        <row r="222">
          <cell r="B222" t="str">
            <v>/ REPORTAGEM ///////////////////////////////////////</v>
          </cell>
        </row>
        <row r="224">
          <cell r="B224" t="str">
            <v>PROGRAMAS</v>
          </cell>
        </row>
        <row r="227">
          <cell r="B227" t="str">
            <v>BALANÇO GERAL RJ MANHÃ</v>
          </cell>
        </row>
        <row r="228">
          <cell r="B228" t="str">
            <v>HORA UM</v>
          </cell>
        </row>
        <row r="229">
          <cell r="B229" t="str">
            <v>BOM DIA PRAÇA</v>
          </cell>
        </row>
        <row r="230">
          <cell r="B230" t="str">
            <v>PRIMEIRO IMPACTO</v>
          </cell>
        </row>
        <row r="231">
          <cell r="B231" t="str">
            <v>BORA BRASIL</v>
          </cell>
        </row>
        <row r="233">
          <cell r="B233" t="str">
            <v>BALANÇO GERAL RJ</v>
          </cell>
        </row>
        <row r="234">
          <cell r="B234" t="str">
            <v>PRAÇA TV 1ª EDIÇÃO</v>
          </cell>
        </row>
        <row r="235">
          <cell r="B235" t="str">
            <v>JORNAL HOJE</v>
          </cell>
        </row>
        <row r="236">
          <cell r="B236" t="str">
            <v>SBT RIO</v>
          </cell>
        </row>
        <row r="238">
          <cell r="B238" t="str">
            <v>BALANÇO GERAL RJ ED SB</v>
          </cell>
        </row>
        <row r="239">
          <cell r="B239" t="str">
            <v>PRAÇA TV 1ª EDIÇÃO</v>
          </cell>
        </row>
        <row r="240">
          <cell r="B240" t="str">
            <v>JORNAL HOJE</v>
          </cell>
        </row>
        <row r="241">
          <cell r="B241" t="str">
            <v>CARIOCOU</v>
          </cell>
        </row>
        <row r="243">
          <cell r="B243" t="str">
            <v>CÂMERA RECORD</v>
          </cell>
        </row>
        <row r="244">
          <cell r="B244" t="str">
            <v>PROFISSÃO REPÓRTER</v>
          </cell>
        </row>
        <row r="245">
          <cell r="B245" t="str">
            <v>GLOBO REPÓRTER</v>
          </cell>
        </row>
        <row r="246">
          <cell r="B246" t="str">
            <v>DOMINGO MAIOR</v>
          </cell>
        </row>
        <row r="248">
          <cell r="B248" t="str">
            <v>BRASIL CAMINHONEIRO</v>
          </cell>
        </row>
        <row r="249">
          <cell r="B249" t="str">
            <v>AUTO ESPORTE</v>
          </cell>
        </row>
        <row r="251">
          <cell r="B251" t="str">
            <v>REPÓRTER RECORD INVESTIGAÇÃO</v>
          </cell>
        </row>
        <row r="252">
          <cell r="B252" t="str">
            <v>PROFISSÃO REPÓRTER</v>
          </cell>
        </row>
        <row r="253">
          <cell r="B253" t="str">
            <v>GLOBO REPÓRTER</v>
          </cell>
        </row>
        <row r="254">
          <cell r="B254" t="str">
            <v>CINEMA DO LIDER</v>
          </cell>
        </row>
        <row r="255">
          <cell r="B255" t="str">
            <v>PROGRAMA DO RATINHO</v>
          </cell>
        </row>
        <row r="258">
          <cell r="B258" t="str">
            <v>/ SÉRIE /////////////////////////////////////////</v>
          </cell>
        </row>
        <row r="260">
          <cell r="B260" t="str">
            <v>PROGRAMAS</v>
          </cell>
        </row>
        <row r="263">
          <cell r="B263" t="str">
            <v>SÉRIE PREMIUM</v>
          </cell>
        </row>
        <row r="264">
          <cell r="B264" t="str">
            <v>TELA QUENTE</v>
          </cell>
        </row>
        <row r="265">
          <cell r="B265" t="str">
            <v>CINE ESPETACULAR</v>
          </cell>
        </row>
        <row r="266">
          <cell r="B266" t="str">
            <v>A PRAÇA É NOSSA</v>
          </cell>
        </row>
        <row r="267">
          <cell r="B267" t="str">
            <v>PROGRAMA DO RATINHO</v>
          </cell>
        </row>
        <row r="268">
          <cell r="B268" t="str">
            <v>CINE CLUBE</v>
          </cell>
        </row>
        <row r="270">
          <cell r="B270" t="str">
            <v>AEROPORTO ÁREA RESTRITA</v>
          </cell>
        </row>
        <row r="271">
          <cell r="B271" t="str">
            <v>BIG BROTHER BRASIL</v>
          </cell>
        </row>
        <row r="272">
          <cell r="B272" t="str">
            <v>TELA QUENTE</v>
          </cell>
        </row>
        <row r="273">
          <cell r="B273" t="str">
            <v>PROGRAMA DO RATINHO</v>
          </cell>
        </row>
        <row r="275">
          <cell r="B275" t="str">
            <v>SÉRIE DE SÁBADO</v>
          </cell>
        </row>
        <row r="276">
          <cell r="B276" t="str">
            <v>ALTAS HORAS</v>
          </cell>
        </row>
        <row r="277">
          <cell r="B277" t="str">
            <v>SUPERCINE</v>
          </cell>
        </row>
        <row r="278">
          <cell r="B278" t="str">
            <v>THE BLACKLIST</v>
          </cell>
        </row>
        <row r="280">
          <cell r="B280" t="str">
            <v>SÉRIE DE DOMINGO</v>
          </cell>
        </row>
        <row r="281">
          <cell r="B281" t="str">
            <v>DOMINGO MAIOR</v>
          </cell>
        </row>
        <row r="282">
          <cell r="B282" t="str">
            <v>CINE ESPETACULAR</v>
          </cell>
        </row>
        <row r="283">
          <cell r="B283" t="str">
            <v>CANAL LIVRE</v>
          </cell>
        </row>
        <row r="285">
          <cell r="B285" t="str">
            <v>/ SHOW /////////////////////////////////////////</v>
          </cell>
        </row>
        <row r="287">
          <cell r="B287" t="str">
            <v>PROGRAMAS</v>
          </cell>
        </row>
        <row r="290">
          <cell r="B290" t="str">
            <v>HOJE EM DIA</v>
          </cell>
        </row>
        <row r="291">
          <cell r="B291" t="str">
            <v>MAIS VOCÊ</v>
          </cell>
        </row>
        <row r="292">
          <cell r="B292" t="str">
            <v>ENCONTRO COM FÁTIMA BERNARDES</v>
          </cell>
        </row>
        <row r="293">
          <cell r="B293" t="str">
            <v>É DE CASA 1</v>
          </cell>
        </row>
        <row r="294">
          <cell r="B294" t="str">
            <v>É DE CASA 2</v>
          </cell>
        </row>
        <row r="295">
          <cell r="B295" t="str">
            <v>É DE CASA 3</v>
          </cell>
        </row>
        <row r="296">
          <cell r="B296" t="str">
            <v>THE CHEF</v>
          </cell>
        </row>
        <row r="457">
          <cell r="B457" t="str">
            <v>Lista de Targets</v>
          </cell>
        </row>
        <row r="458">
          <cell r="B458" t="str">
            <v>DOMICILIAR</v>
          </cell>
        </row>
        <row r="459">
          <cell r="B459" t="str">
            <v>INDIVÍDUOS</v>
          </cell>
        </row>
        <row r="460">
          <cell r="B460" t="str">
            <v>AS AB 25+</v>
          </cell>
        </row>
        <row r="461">
          <cell r="B461" t="str">
            <v>AS ABC 18+</v>
          </cell>
        </row>
        <row r="462">
          <cell r="B462" t="str">
            <v>AS ABC 18-49</v>
          </cell>
        </row>
        <row r="463">
          <cell r="B463" t="str">
            <v>AS ABC 25+</v>
          </cell>
        </row>
        <row r="464">
          <cell r="B464" t="str">
            <v>AS ABCDE 18+</v>
          </cell>
        </row>
        <row r="465">
          <cell r="B465" t="str">
            <v>AS ABCDE 25+</v>
          </cell>
        </row>
        <row r="466">
          <cell r="B466" t="str">
            <v>HH AB 25+</v>
          </cell>
        </row>
        <row r="467">
          <cell r="B467" t="str">
            <v>HH ABC 25+</v>
          </cell>
        </row>
        <row r="468">
          <cell r="B468" t="str">
            <v>MM AB 25+</v>
          </cell>
        </row>
        <row r="469">
          <cell r="B469" t="str">
            <v>MM ABC 25+</v>
          </cell>
        </row>
      </sheetData>
      <sheetData sheetId="13">
        <row r="8">
          <cell r="B8" t="str">
            <v>Selecione o Target:</v>
          </cell>
        </row>
        <row r="9">
          <cell r="B9" t="str">
            <v>DOMICILIAR</v>
          </cell>
        </row>
        <row r="13">
          <cell r="B13" t="str">
            <v>/ AUDITÓRIO ///////////////////////////////////////</v>
          </cell>
        </row>
        <row r="15">
          <cell r="B15" t="str">
            <v>PROGRAMAS</v>
          </cell>
        </row>
        <row r="18">
          <cell r="B18" t="str">
            <v>HORA DO FARO</v>
          </cell>
        </row>
        <row r="19">
          <cell r="B19" t="str">
            <v>CALDEIRÃO</v>
          </cell>
        </row>
        <row r="20">
          <cell r="B20" t="str">
            <v>DOMINGÃO</v>
          </cell>
        </row>
        <row r="21">
          <cell r="B21" t="str">
            <v>PROGRAMA RAUL GIL</v>
          </cell>
        </row>
        <row r="22">
          <cell r="B22" t="str">
            <v>DOMINGO LEGAL</v>
          </cell>
        </row>
        <row r="23">
          <cell r="B23" t="str">
            <v>ELIANA</v>
          </cell>
        </row>
        <row r="24">
          <cell r="B24" t="str">
            <v>PROGRAMA SILVIO SANTOS</v>
          </cell>
        </row>
        <row r="25">
          <cell r="B25" t="str">
            <v>FAUSTÃO NA BAND</v>
          </cell>
        </row>
        <row r="27">
          <cell r="B27" t="str">
            <v>/ ESPORTE ///////////////////////////////////////</v>
          </cell>
        </row>
        <row r="29">
          <cell r="B29" t="str">
            <v>PROGRAMAS</v>
          </cell>
        </row>
        <row r="32">
          <cell r="B32" t="str">
            <v>ESPORTE FANTÁSTICO</v>
          </cell>
        </row>
        <row r="33">
          <cell r="B33" t="str">
            <v>ESPORTE ESPETACULAR</v>
          </cell>
        </row>
        <row r="34">
          <cell r="B34" t="str">
            <v>GLOBO ESPORTE</v>
          </cell>
        </row>
        <row r="35">
          <cell r="B35" t="str">
            <v>JOGO ABERTO</v>
          </cell>
        </row>
        <row r="37">
          <cell r="B37" t="str">
            <v>/ ESPORTE /////////////////////////////////////////</v>
          </cell>
        </row>
        <row r="39">
          <cell r="B39" t="str">
            <v>PROGRAMAS</v>
          </cell>
        </row>
        <row r="42">
          <cell r="B42" t="str">
            <v>FUTEBOL QUARTA-FEIRA</v>
          </cell>
        </row>
        <row r="43">
          <cell r="B43" t="str">
            <v>FUTEBOL NOITE</v>
          </cell>
        </row>
        <row r="44">
          <cell r="B44" t="str">
            <v>BIG BROTHER BRASIL</v>
          </cell>
        </row>
        <row r="45">
          <cell r="B45" t="str">
            <v>FUTEBOL DE DOMINGO</v>
          </cell>
        </row>
        <row r="46">
          <cell r="B46" t="str">
            <v>PROGRAMA DO RATINHO</v>
          </cell>
        </row>
        <row r="48">
          <cell r="B48" t="str">
            <v>FUTEBOL SÁBADO</v>
          </cell>
        </row>
        <row r="49">
          <cell r="B49" t="str">
            <v>CALDEIRÃO</v>
          </cell>
        </row>
        <row r="50">
          <cell r="B50" t="str">
            <v>FUTEBOL DE DOMINGO</v>
          </cell>
        </row>
        <row r="52">
          <cell r="B52" t="str">
            <v>FUTEBOL DOMINGO</v>
          </cell>
        </row>
        <row r="53">
          <cell r="B53" t="str">
            <v>FUTEBOL NOT</v>
          </cell>
        </row>
        <row r="54">
          <cell r="B54" t="str">
            <v>DOMINGÃO</v>
          </cell>
        </row>
        <row r="55">
          <cell r="B55" t="str">
            <v>DOMINGO LEGAL</v>
          </cell>
        </row>
        <row r="57">
          <cell r="B57" t="str">
            <v>ESPORTE RECORD</v>
          </cell>
        </row>
        <row r="58">
          <cell r="B58" t="str">
            <v>ESPORTE ESPETACULAR</v>
          </cell>
        </row>
        <row r="59">
          <cell r="B59" t="str">
            <v>GLOBO ESPORTE</v>
          </cell>
        </row>
        <row r="60">
          <cell r="B60" t="str">
            <v>SBT SPORTS</v>
          </cell>
        </row>
        <row r="61">
          <cell r="B61" t="str">
            <v>JOGO ABERTO</v>
          </cell>
        </row>
        <row r="62">
          <cell r="B62" t="str">
            <v>BAND ESPORTE CLUBE</v>
          </cell>
        </row>
        <row r="64">
          <cell r="B64" t="str">
            <v>/ FILME /////////////////////////////////////////</v>
          </cell>
        </row>
        <row r="66">
          <cell r="B66" t="str">
            <v>PROGRAMAS</v>
          </cell>
        </row>
        <row r="69">
          <cell r="B69" t="str">
            <v>CINE RECORD ESPECIAL</v>
          </cell>
        </row>
        <row r="70">
          <cell r="B70" t="str">
            <v>BIG BROTHER BRASIL</v>
          </cell>
        </row>
        <row r="71">
          <cell r="B71" t="str">
            <v>CINEMA DO LIDER</v>
          </cell>
        </row>
        <row r="72">
          <cell r="B72" t="str">
            <v>DOMINGO LEGAL</v>
          </cell>
        </row>
        <row r="74">
          <cell r="B74" t="str">
            <v>SUPER TELA</v>
          </cell>
        </row>
        <row r="75">
          <cell r="B75" t="str">
            <v>TELA QUENTE</v>
          </cell>
        </row>
        <row r="76">
          <cell r="B76" t="str">
            <v>DOMINGO MAIOR</v>
          </cell>
        </row>
        <row r="77">
          <cell r="B77" t="str">
            <v>PROGRAMA DO RATINHO</v>
          </cell>
        </row>
        <row r="78">
          <cell r="B78" t="str">
            <v>TELA DE SUCESSOS</v>
          </cell>
        </row>
        <row r="80">
          <cell r="B80" t="str">
            <v>CINE AVENTURA</v>
          </cell>
        </row>
        <row r="81">
          <cell r="B81" t="str">
            <v>SESSÃO DA TARDE</v>
          </cell>
        </row>
        <row r="82">
          <cell r="B82" t="str">
            <v>TEMPERATURA MÁXIMA</v>
          </cell>
        </row>
        <row r="83">
          <cell r="B83" t="str">
            <v>PROGRAMA RAUL GIL</v>
          </cell>
        </row>
        <row r="85">
          <cell r="B85" t="str">
            <v>TELA MÁXIMA</v>
          </cell>
        </row>
        <row r="86">
          <cell r="B86" t="str">
            <v>SUPERCINE</v>
          </cell>
        </row>
        <row r="87">
          <cell r="B87" t="str">
            <v>TELA QUENTE</v>
          </cell>
        </row>
        <row r="88">
          <cell r="B88" t="str">
            <v>TELA DE SUCESSOS</v>
          </cell>
        </row>
        <row r="90">
          <cell r="B90" t="str">
            <v>CINE MAIOR</v>
          </cell>
        </row>
        <row r="91">
          <cell r="B91" t="str">
            <v>TEMPERATURA MÁXIMA</v>
          </cell>
        </row>
        <row r="92">
          <cell r="B92" t="str">
            <v>DOMINGO LEGAL</v>
          </cell>
        </row>
        <row r="93">
          <cell r="B93" t="str">
            <v>DOMINGO NO CINEMA</v>
          </cell>
        </row>
        <row r="94">
          <cell r="B94" t="str">
            <v>CINE RECORD ESPECIAL</v>
          </cell>
        </row>
        <row r="95">
          <cell r="B95" t="str">
            <v>TELA QUENTE</v>
          </cell>
        </row>
        <row r="96">
          <cell r="B96" t="str">
            <v>SHOW DE TERÇA 1</v>
          </cell>
        </row>
        <row r="97">
          <cell r="B97" t="str">
            <v>CINE ESPETACULAR</v>
          </cell>
        </row>
        <row r="98">
          <cell r="B98" t="str">
            <v>CINE CLUBE</v>
          </cell>
        </row>
        <row r="100">
          <cell r="B100" t="str">
            <v>SUPER TELA</v>
          </cell>
        </row>
        <row r="101">
          <cell r="B101" t="str">
            <v>TELA QUENTE</v>
          </cell>
        </row>
        <row r="102">
          <cell r="B102" t="str">
            <v>DOMINGO MAIOR</v>
          </cell>
        </row>
        <row r="103">
          <cell r="B103" t="str">
            <v>PROGRAMA DO RATINHO</v>
          </cell>
        </row>
        <row r="104">
          <cell r="B104" t="str">
            <v>BAKE OFF BRASIL</v>
          </cell>
        </row>
        <row r="105">
          <cell r="B105" t="str">
            <v>TELA DE SUCESSOS</v>
          </cell>
        </row>
        <row r="106">
          <cell r="B106" t="str">
            <v>CINE CLUBE</v>
          </cell>
        </row>
        <row r="107">
          <cell r="B107" t="str">
            <v>CINE AÇÃO</v>
          </cell>
        </row>
        <row r="109">
          <cell r="B109" t="str">
            <v>/ JORNALISMO ///////////////////////////////////////</v>
          </cell>
        </row>
        <row r="111">
          <cell r="B111" t="str">
            <v>PROGRAMAS</v>
          </cell>
        </row>
        <row r="114">
          <cell r="B114" t="str">
            <v>BAHIA NO AR</v>
          </cell>
        </row>
        <row r="115">
          <cell r="B115" t="str">
            <v>BOM DIA PRAÇA</v>
          </cell>
        </row>
        <row r="116">
          <cell r="B116" t="str">
            <v>PRIMEIRO IMPACTO</v>
          </cell>
        </row>
        <row r="118">
          <cell r="B118" t="str">
            <v>FALA BRASIL</v>
          </cell>
        </row>
        <row r="119">
          <cell r="B119" t="str">
            <v>BOM DIA PRAÇA</v>
          </cell>
        </row>
        <row r="120">
          <cell r="B120" t="str">
            <v>BOM DIA BRASIL</v>
          </cell>
        </row>
        <row r="121">
          <cell r="B121" t="str">
            <v>PRIMEIRO IMPACTO</v>
          </cell>
        </row>
        <row r="122">
          <cell r="B122" t="str">
            <v>BORA BRASIL</v>
          </cell>
        </row>
        <row r="124">
          <cell r="B124" t="str">
            <v>CIDADE ALERTA</v>
          </cell>
        </row>
        <row r="125">
          <cell r="B125" t="str">
            <v>PRAÇA TV 2ª EDIÇÃO SS</v>
          </cell>
        </row>
        <row r="126">
          <cell r="B126" t="str">
            <v>SBT BRASIL</v>
          </cell>
        </row>
        <row r="127">
          <cell r="B127" t="str">
            <v>BRASIL URGENTE</v>
          </cell>
        </row>
        <row r="128">
          <cell r="B128" t="str">
            <v>BRASIL URGENTE SAL</v>
          </cell>
        </row>
        <row r="130">
          <cell r="B130" t="str">
            <v>CIDADE ALERTA BAHIA</v>
          </cell>
        </row>
        <row r="131">
          <cell r="B131" t="str">
            <v>PRAÇA TV 2ª EDIÇÃO SS</v>
          </cell>
        </row>
        <row r="132">
          <cell r="B132" t="str">
            <v>ARATU NOTÍCIAS</v>
          </cell>
        </row>
        <row r="134">
          <cell r="B134" t="str">
            <v>JORNAL DA RECORD</v>
          </cell>
        </row>
        <row r="135">
          <cell r="B135" t="str">
            <v>JORNAL NACIONAL SS</v>
          </cell>
        </row>
        <row r="136">
          <cell r="B136" t="str">
            <v>SBT BRASIL</v>
          </cell>
        </row>
        <row r="137">
          <cell r="B137" t="str">
            <v>JORNAL DA BAND</v>
          </cell>
        </row>
        <row r="139">
          <cell r="B139" t="str">
            <v>FALA BRASIL ED SB</v>
          </cell>
        </row>
        <row r="140">
          <cell r="B140" t="str">
            <v>BOM DIA SÁBADO</v>
          </cell>
        </row>
        <row r="141">
          <cell r="B141" t="str">
            <v>BOM DIA BRASIL</v>
          </cell>
        </row>
        <row r="143">
          <cell r="B143" t="str">
            <v>CIDADE ALERTA ED SB</v>
          </cell>
        </row>
        <row r="144">
          <cell r="B144" t="str">
            <v>PRAÇA TV 2ª EDIÇÃO SB</v>
          </cell>
        </row>
        <row r="145">
          <cell r="B145" t="str">
            <v>BRASIL URGENTE SB</v>
          </cell>
        </row>
        <row r="147">
          <cell r="B147" t="str">
            <v>CIDADE ALERTA ED SB</v>
          </cell>
        </row>
        <row r="148">
          <cell r="B148" t="str">
            <v>PRAÇA TV 2ª EDIÇÃO SB</v>
          </cell>
        </row>
        <row r="150">
          <cell r="B150" t="str">
            <v>JORNAL DA RECORD ED SB</v>
          </cell>
        </row>
        <row r="151">
          <cell r="B151" t="str">
            <v>JORNAL NACIONAL SB</v>
          </cell>
        </row>
        <row r="152">
          <cell r="B152" t="str">
            <v>SBT BRASIL</v>
          </cell>
        </row>
        <row r="153">
          <cell r="B153" t="str">
            <v>JORNAL DA BAND</v>
          </cell>
        </row>
        <row r="155">
          <cell r="B155" t="str">
            <v>DOMINGO ESPETACULAR</v>
          </cell>
        </row>
        <row r="156">
          <cell r="B156" t="str">
            <v>FANTÁSTICO</v>
          </cell>
        </row>
        <row r="157">
          <cell r="B157" t="str">
            <v>PROGRAMA SILVIO SANTOS</v>
          </cell>
        </row>
        <row r="159">
          <cell r="B159" t="str">
            <v>/ NOVELA ///////////////////////////////////////</v>
          </cell>
        </row>
        <row r="161">
          <cell r="B161" t="str">
            <v>PROGRAMAS</v>
          </cell>
        </row>
        <row r="164">
          <cell r="B164" t="str">
            <v>NOVELA DA TARDE 1 - CHAMAS DA VIDA</v>
          </cell>
        </row>
        <row r="165">
          <cell r="B165" t="str">
            <v>NOVELA ED ESPECIAL - O CRAVO E A ROSA</v>
          </cell>
        </row>
        <row r="166">
          <cell r="B166" t="str">
            <v>VALE A PENA VER DE NOVO - O CLONE</v>
          </cell>
        </row>
        <row r="167">
          <cell r="B167" t="str">
            <v>NOVELA TARDE 1 - AMANHÃ E PARA SEMPRE</v>
          </cell>
        </row>
        <row r="168">
          <cell r="B168" t="str">
            <v>FOFOCALIZANDO</v>
          </cell>
        </row>
        <row r="169">
          <cell r="B169" t="str">
            <v>CASOS DE FAMÍLIA</v>
          </cell>
        </row>
        <row r="170">
          <cell r="B170" t="str">
            <v>MELHOR DA TARDE</v>
          </cell>
        </row>
        <row r="172">
          <cell r="B172" t="str">
            <v>NOVELA 3 - REIS</v>
          </cell>
        </row>
        <row r="173">
          <cell r="B173" t="str">
            <v>NOVELA I - ALÉM DA ILUSÃO SS</v>
          </cell>
        </row>
        <row r="174">
          <cell r="B174" t="str">
            <v>NOVELA I - ALÉM DA ILUSÃO SB</v>
          </cell>
        </row>
        <row r="175">
          <cell r="B175" t="str">
            <v>NOVELA II - CARA E CORAGEM SS</v>
          </cell>
        </row>
        <row r="176">
          <cell r="B176" t="str">
            <v>NOVELA II - CARA E CORAGEM SB</v>
          </cell>
        </row>
        <row r="178">
          <cell r="B178" t="str">
            <v>NOVELA 22H - JESUS</v>
          </cell>
        </row>
        <row r="179">
          <cell r="B179" t="str">
            <v>NOVELA III - PANTANAL SS</v>
          </cell>
        </row>
        <row r="180">
          <cell r="B180" t="str">
            <v>NOVELA III - PANTANAL SB</v>
          </cell>
        </row>
        <row r="181">
          <cell r="B181" t="str">
            <v>NOVELA NOITE 1 - CARINHA DE ANJO</v>
          </cell>
        </row>
        <row r="183">
          <cell r="B183" t="str">
            <v>NOVELA 3 - MELHORES MOMENTOS</v>
          </cell>
        </row>
        <row r="184">
          <cell r="B184" t="str">
            <v>NOVELA I - ALÉM DA ILUSÃO SB</v>
          </cell>
        </row>
        <row r="185">
          <cell r="B185" t="str">
            <v>NOVELA II - CARA E CORAGEM SB</v>
          </cell>
        </row>
        <row r="186">
          <cell r="B186" t="str">
            <v>NOVELA III - PANTANAL SB</v>
          </cell>
        </row>
        <row r="187">
          <cell r="B187" t="str">
            <v>NOVELA NOITE 1 - CARINHA DE ANJO</v>
          </cell>
        </row>
        <row r="189">
          <cell r="B189" t="str">
            <v>/ REALITY SHOW ///////////////////////////////////////</v>
          </cell>
        </row>
        <row r="191">
          <cell r="B191" t="str">
            <v>PROGRAMAS</v>
          </cell>
        </row>
        <row r="194">
          <cell r="B194" t="str">
            <v>POWER COUPLE BRASIL</v>
          </cell>
        </row>
        <row r="195">
          <cell r="B195" t="str">
            <v>NO LIMITE</v>
          </cell>
        </row>
        <row r="196">
          <cell r="B196" t="str">
            <v>CINEMA ESPECIAL</v>
          </cell>
        </row>
        <row r="197">
          <cell r="B197" t="str">
            <v>SHOW DE QUINTA</v>
          </cell>
        </row>
        <row r="198">
          <cell r="B198" t="str">
            <v>COZINHE SE PUDER</v>
          </cell>
        </row>
        <row r="199">
          <cell r="B199" t="str">
            <v>ESQUADRÃO DA MODA</v>
          </cell>
        </row>
        <row r="200">
          <cell r="B200" t="str">
            <v>PROGRAMA DO RATINHO</v>
          </cell>
        </row>
        <row r="201">
          <cell r="B201" t="str">
            <v>MASTERCHEF AMADORES</v>
          </cell>
        </row>
        <row r="202">
          <cell r="B202" t="str">
            <v>LINHA DE COMBATE</v>
          </cell>
        </row>
        <row r="204">
          <cell r="B204" t="str">
            <v>A FAZENDA</v>
          </cell>
        </row>
        <row r="205">
          <cell r="B205" t="str">
            <v>TELA QUENTE</v>
          </cell>
        </row>
        <row r="206">
          <cell r="B206" t="str">
            <v>THE VOICE BRASIL</v>
          </cell>
        </row>
        <row r="207">
          <cell r="B207" t="str">
            <v>ALTAS HORAS</v>
          </cell>
        </row>
        <row r="208">
          <cell r="B208" t="str">
            <v>PROGRAMA DO RATINHO</v>
          </cell>
        </row>
        <row r="209">
          <cell r="B209" t="str">
            <v>BAKE OFF BRASIL</v>
          </cell>
        </row>
        <row r="210">
          <cell r="B210" t="str">
            <v>LARGADOS E PELADOS</v>
          </cell>
        </row>
        <row r="212">
          <cell r="B212" t="str">
            <v>TOP CHEF BRASIL</v>
          </cell>
        </row>
        <row r="213">
          <cell r="B213" t="str">
            <v>PROGRAMA DO RATINHO</v>
          </cell>
        </row>
        <row r="214">
          <cell r="B214" t="str">
            <v>DUELO DE MÃES</v>
          </cell>
        </row>
        <row r="215">
          <cell r="B215" t="str">
            <v>BAKE OFF BRASIL</v>
          </cell>
        </row>
        <row r="216">
          <cell r="B216" t="str">
            <v>MASTERCHEF AMADORES</v>
          </cell>
        </row>
        <row r="217">
          <cell r="B217" t="str">
            <v>90 DIAS PARA CASAR</v>
          </cell>
        </row>
        <row r="218">
          <cell r="B218" t="str">
            <v>CANTA COMIGO</v>
          </cell>
        </row>
        <row r="219">
          <cell r="B219" t="str">
            <v>THE VOICE KIDS</v>
          </cell>
        </row>
        <row r="220">
          <cell r="B220" t="str">
            <v>DOMINGÃO</v>
          </cell>
        </row>
        <row r="221">
          <cell r="B221" t="str">
            <v>DOMINGO LEGAL</v>
          </cell>
        </row>
        <row r="222">
          <cell r="B222" t="str">
            <v>ELIANA</v>
          </cell>
        </row>
        <row r="225">
          <cell r="B225" t="str">
            <v>/ REPORTAGEM ///////////////////////////////////////</v>
          </cell>
        </row>
        <row r="227">
          <cell r="B227" t="str">
            <v>PROGRAMAS</v>
          </cell>
        </row>
        <row r="230">
          <cell r="B230" t="str">
            <v>BALANÇO GERAL BA</v>
          </cell>
        </row>
        <row r="231">
          <cell r="B231" t="str">
            <v>PRAÇA TV 1ª EDIÇÃO</v>
          </cell>
        </row>
        <row r="232">
          <cell r="B232" t="str">
            <v>JORNAL HOJE</v>
          </cell>
        </row>
        <row r="233">
          <cell r="B233" t="str">
            <v>QUE VENHA O POVO</v>
          </cell>
        </row>
        <row r="235">
          <cell r="B235" t="str">
            <v>BALANÇO GERAL BA ED SB</v>
          </cell>
        </row>
        <row r="236">
          <cell r="B236" t="str">
            <v>PRAÇA TV 1ª EDIÇÃO</v>
          </cell>
        </row>
        <row r="237">
          <cell r="B237" t="str">
            <v>JORNAL HOJE</v>
          </cell>
        </row>
        <row r="239">
          <cell r="B239" t="str">
            <v>CÂMERA RECORD</v>
          </cell>
        </row>
        <row r="240">
          <cell r="B240" t="str">
            <v>PROFISSÃO REPÓRTER</v>
          </cell>
        </row>
        <row r="241">
          <cell r="B241" t="str">
            <v>GLOBO REPÓRTER</v>
          </cell>
        </row>
        <row r="242">
          <cell r="B242" t="str">
            <v>DOMINGO MAIOR</v>
          </cell>
        </row>
        <row r="244">
          <cell r="B244" t="str">
            <v>BRASIL CAMINHONEIRO</v>
          </cell>
        </row>
        <row r="245">
          <cell r="B245" t="str">
            <v>AUTO ESPORTE</v>
          </cell>
        </row>
        <row r="247">
          <cell r="B247" t="str">
            <v>REPÓRTER RECORD INVESTIGAÇÃO</v>
          </cell>
        </row>
        <row r="248">
          <cell r="B248" t="str">
            <v>PROFISSÃO REPÓRTER</v>
          </cell>
        </row>
        <row r="249">
          <cell r="B249" t="str">
            <v>GLOBO REPÓRTER</v>
          </cell>
        </row>
        <row r="250">
          <cell r="B250" t="str">
            <v>CINEMA DO LIDER</v>
          </cell>
        </row>
        <row r="251">
          <cell r="B251" t="str">
            <v>PROGRAMA DO RATINHO</v>
          </cell>
        </row>
        <row r="254">
          <cell r="B254" t="str">
            <v>/ SÉRIE /////////////////////////////////////////</v>
          </cell>
        </row>
        <row r="256">
          <cell r="B256" t="str">
            <v>PROGRAMAS</v>
          </cell>
        </row>
        <row r="259">
          <cell r="B259" t="str">
            <v>SÉRIE PREMIUM</v>
          </cell>
        </row>
        <row r="260">
          <cell r="B260" t="str">
            <v>TELA QUENTE</v>
          </cell>
        </row>
        <row r="261">
          <cell r="B261" t="str">
            <v>CINE ESPETACULAR</v>
          </cell>
        </row>
        <row r="262">
          <cell r="B262" t="str">
            <v>A PRAÇA É NOSSA</v>
          </cell>
        </row>
        <row r="263">
          <cell r="B263" t="str">
            <v>PROGRAMA DO RATINHO</v>
          </cell>
        </row>
        <row r="265">
          <cell r="B265" t="str">
            <v>AEROPORTO ÁREA RESTRITA</v>
          </cell>
        </row>
        <row r="266">
          <cell r="B266" t="str">
            <v>BIG BROTHER BRASIL</v>
          </cell>
        </row>
        <row r="267">
          <cell r="B267" t="str">
            <v>GLOBO REPÓRTER</v>
          </cell>
        </row>
        <row r="268">
          <cell r="B268" t="str">
            <v>TELA QUENTE</v>
          </cell>
        </row>
        <row r="269">
          <cell r="B269" t="str">
            <v>PROGRAMA DO RATINHO</v>
          </cell>
        </row>
        <row r="271">
          <cell r="B271" t="str">
            <v>SÉRIE DE SÁBADO</v>
          </cell>
        </row>
        <row r="272">
          <cell r="B272" t="str">
            <v>ALTAS HORAS</v>
          </cell>
        </row>
        <row r="273">
          <cell r="B273" t="str">
            <v>SUPERCINE</v>
          </cell>
        </row>
        <row r="274">
          <cell r="B274" t="str">
            <v>THE BLACKLIST</v>
          </cell>
        </row>
        <row r="276">
          <cell r="B276" t="str">
            <v>SÉRIE DE DOMINGO</v>
          </cell>
        </row>
        <row r="277">
          <cell r="B277" t="str">
            <v>DOMINGO MAIOR</v>
          </cell>
        </row>
        <row r="278">
          <cell r="B278" t="str">
            <v>CINE ESPETACULAR</v>
          </cell>
        </row>
        <row r="279">
          <cell r="B279" t="str">
            <v>CANAL LIVRE</v>
          </cell>
        </row>
        <row r="281">
          <cell r="B281" t="str">
            <v>/ SHOW /////////////////////////////////////////</v>
          </cell>
        </row>
        <row r="283">
          <cell r="B283" t="str">
            <v>PROGRAMAS</v>
          </cell>
        </row>
        <row r="286">
          <cell r="B286" t="str">
            <v>HOJE EM DIA</v>
          </cell>
        </row>
        <row r="287">
          <cell r="B287" t="str">
            <v>MAIS VOCÊ</v>
          </cell>
        </row>
        <row r="288">
          <cell r="B288" t="str">
            <v>ENCONTRO COM FÁTIMA BERNARDES</v>
          </cell>
        </row>
        <row r="289">
          <cell r="B289" t="str">
            <v>É DE CASA 1</v>
          </cell>
        </row>
        <row r="290">
          <cell r="B290" t="str">
            <v>É DE CASA 2</v>
          </cell>
        </row>
        <row r="291">
          <cell r="B291" t="str">
            <v>É DE CASA 3</v>
          </cell>
        </row>
        <row r="292">
          <cell r="B292" t="str">
            <v>CONEXÃO BAHIA</v>
          </cell>
        </row>
        <row r="293">
          <cell r="B293" t="str">
            <v>MOSAICO BAIANO</v>
          </cell>
        </row>
        <row r="294">
          <cell r="B294" t="str">
            <v>CHEGUE MAIS</v>
          </cell>
        </row>
        <row r="295">
          <cell r="B295" t="str">
            <v>THE CHEF</v>
          </cell>
        </row>
        <row r="456">
          <cell r="B456" t="str">
            <v>Lista de Targets</v>
          </cell>
        </row>
        <row r="457">
          <cell r="B457" t="str">
            <v>DOMICILIAR</v>
          </cell>
        </row>
        <row r="458">
          <cell r="B458" t="str">
            <v>INDIVÍDUOS</v>
          </cell>
        </row>
        <row r="459">
          <cell r="B459" t="str">
            <v>AS AB 25+</v>
          </cell>
        </row>
        <row r="460">
          <cell r="B460" t="str">
            <v>AS ABC 18+</v>
          </cell>
        </row>
        <row r="461">
          <cell r="B461" t="str">
            <v>AS ABC 18-49</v>
          </cell>
        </row>
        <row r="462">
          <cell r="B462" t="str">
            <v>AS ABC 25+</v>
          </cell>
        </row>
        <row r="463">
          <cell r="B463" t="str">
            <v>AS ABCDE 18+</v>
          </cell>
        </row>
        <row r="464">
          <cell r="B464" t="str">
            <v>AS ABCDE 25+</v>
          </cell>
        </row>
        <row r="465">
          <cell r="B465" t="str">
            <v>HH AB 25+</v>
          </cell>
        </row>
        <row r="466">
          <cell r="B466" t="str">
            <v>HH ABC 25+</v>
          </cell>
        </row>
        <row r="467">
          <cell r="B467" t="str">
            <v>MM AB 25+</v>
          </cell>
        </row>
        <row r="468">
          <cell r="B468" t="str">
            <v>MM ABC 25+</v>
          </cell>
        </row>
      </sheetData>
      <sheetData sheetId="14">
        <row r="8">
          <cell r="B8" t="str">
            <v>Selecione o Target:</v>
          </cell>
        </row>
        <row r="9">
          <cell r="B9" t="str">
            <v>DOMICILIAR</v>
          </cell>
        </row>
        <row r="13">
          <cell r="B13" t="str">
            <v>/ AUDITÓRIO ///////////////////////////////////////</v>
          </cell>
        </row>
        <row r="15">
          <cell r="B15" t="str">
            <v>PROGRAMAS</v>
          </cell>
        </row>
        <row r="18">
          <cell r="B18" t="str">
            <v>HORA DO FARO</v>
          </cell>
        </row>
        <row r="19">
          <cell r="B19" t="str">
            <v>CALDEIRÃO</v>
          </cell>
        </row>
        <row r="20">
          <cell r="B20" t="str">
            <v>DOMINGÃO</v>
          </cell>
        </row>
        <row r="21">
          <cell r="B21" t="str">
            <v>PROGRAMA RAUL GIL</v>
          </cell>
        </row>
        <row r="22">
          <cell r="B22" t="str">
            <v>DOMINGO LEGAL</v>
          </cell>
        </row>
        <row r="23">
          <cell r="B23" t="str">
            <v>ELIANA</v>
          </cell>
        </row>
        <row r="24">
          <cell r="B24" t="str">
            <v>PROGRAMA SILVIO SANTOS</v>
          </cell>
        </row>
        <row r="25">
          <cell r="B25" t="str">
            <v>FAUSTÃO NA BAND</v>
          </cell>
        </row>
        <row r="27">
          <cell r="B27" t="str">
            <v>/ ESPORTE ///////////////////////////////////////</v>
          </cell>
        </row>
        <row r="29">
          <cell r="B29" t="str">
            <v>PROGRAMAS</v>
          </cell>
        </row>
        <row r="32">
          <cell r="B32" t="str">
            <v>ESPORTE FANTÁSTICO</v>
          </cell>
        </row>
        <row r="33">
          <cell r="B33" t="str">
            <v>ESPORTE ESPETACULAR</v>
          </cell>
        </row>
        <row r="34">
          <cell r="B34" t="str">
            <v>GLOBO ESPORTE</v>
          </cell>
        </row>
        <row r="35">
          <cell r="B35" t="str">
            <v>JOGO ABERTO</v>
          </cell>
        </row>
        <row r="38">
          <cell r="B38" t="str">
            <v>/ENTREVISTA /////////////////////////////////////////</v>
          </cell>
        </row>
        <row r="40">
          <cell r="B40" t="str">
            <v>PROGRAMAS</v>
          </cell>
        </row>
        <row r="43">
          <cell r="B43" t="str">
            <v>CONEXÕES</v>
          </cell>
        </row>
        <row r="44">
          <cell r="B44" t="str">
            <v>PEQUENAS EMPRESAS GRANDES NEGÓCIOS</v>
          </cell>
        </row>
        <row r="45">
          <cell r="B45" t="str">
            <v>GLOBO RURAL</v>
          </cell>
        </row>
        <row r="46">
          <cell r="B46" t="str">
            <v>SEMPRE BEM</v>
          </cell>
        </row>
        <row r="48">
          <cell r="B48" t="str">
            <v>/ FILME /////////////////////////////////////////</v>
          </cell>
        </row>
        <row r="50">
          <cell r="B50" t="str">
            <v>PROGRAMAS</v>
          </cell>
        </row>
        <row r="53">
          <cell r="B53" t="str">
            <v>SUPER TELA</v>
          </cell>
        </row>
        <row r="54">
          <cell r="B54" t="str">
            <v>TELA QUENTE</v>
          </cell>
        </row>
        <row r="55">
          <cell r="B55" t="str">
            <v>DOMINGO MAIOR</v>
          </cell>
        </row>
        <row r="56">
          <cell r="B56" t="str">
            <v>PROGRAMA DO RATINHO</v>
          </cell>
        </row>
        <row r="57">
          <cell r="B57" t="str">
            <v>TELA DE SUCESSOS</v>
          </cell>
        </row>
        <row r="59">
          <cell r="B59" t="str">
            <v>CINE AVENTURA</v>
          </cell>
        </row>
        <row r="60">
          <cell r="B60" t="str">
            <v>SESSÃO DA TARDE</v>
          </cell>
        </row>
        <row r="61">
          <cell r="B61" t="str">
            <v>TEMPERATURA MÁXIMA</v>
          </cell>
        </row>
        <row r="62">
          <cell r="B62" t="str">
            <v>PROGRAMA RAUL GIL</v>
          </cell>
        </row>
        <row r="64">
          <cell r="B64" t="str">
            <v>TELA MÁXIMA</v>
          </cell>
        </row>
        <row r="65">
          <cell r="B65" t="str">
            <v>SUPERCINE</v>
          </cell>
        </row>
        <row r="66">
          <cell r="B66" t="str">
            <v>TELA QUENTE</v>
          </cell>
        </row>
        <row r="67">
          <cell r="B67" t="str">
            <v>TELA DE SUCESSOS</v>
          </cell>
        </row>
        <row r="69">
          <cell r="B69" t="str">
            <v>CINE MAIOR</v>
          </cell>
        </row>
        <row r="70">
          <cell r="B70" t="str">
            <v>TEMPERATURA MÁXIMA</v>
          </cell>
        </row>
        <row r="71">
          <cell r="B71" t="str">
            <v>DOMINGO LEGAL</v>
          </cell>
        </row>
        <row r="72">
          <cell r="B72" t="str">
            <v>DOMINGO NO CINEMA</v>
          </cell>
        </row>
        <row r="74">
          <cell r="B74" t="str">
            <v>/ JORNALISMO ///////////////////////////////////////</v>
          </cell>
        </row>
        <row r="76">
          <cell r="B76" t="str">
            <v>PROGRAMAS</v>
          </cell>
        </row>
        <row r="80">
          <cell r="B80" t="str">
            <v>FALA BRASIL</v>
          </cell>
        </row>
        <row r="81">
          <cell r="B81" t="str">
            <v>BOM DIA PRAÇA</v>
          </cell>
        </row>
        <row r="82">
          <cell r="B82" t="str">
            <v>BOM DIA BRASIL</v>
          </cell>
        </row>
        <row r="83">
          <cell r="B83" t="str">
            <v>PRIMEIRO IMPACTO</v>
          </cell>
        </row>
        <row r="84">
          <cell r="B84" t="str">
            <v>BORA CEARA</v>
          </cell>
        </row>
        <row r="85">
          <cell r="B85" t="str">
            <v>BORA BRASIL</v>
          </cell>
        </row>
        <row r="87">
          <cell r="B87" t="str">
            <v>CIDADE 190</v>
          </cell>
        </row>
        <row r="88">
          <cell r="B88" t="str">
            <v>PRAÇA TV 1ª EDIÇÃO</v>
          </cell>
        </row>
        <row r="89">
          <cell r="B89" t="str">
            <v>JORNAL HOJE</v>
          </cell>
        </row>
        <row r="90">
          <cell r="B90" t="str">
            <v>JORNAL JANGADEIRO</v>
          </cell>
        </row>
        <row r="92">
          <cell r="B92" t="str">
            <v>CIDADE ALERTA</v>
          </cell>
        </row>
        <row r="93">
          <cell r="B93" t="str">
            <v>PRAÇA TV 2ª EDIÇÃO SS</v>
          </cell>
        </row>
        <row r="94">
          <cell r="B94" t="str">
            <v>SBT BRASIL</v>
          </cell>
        </row>
        <row r="95">
          <cell r="B95" t="str">
            <v>BRASIL URGENTE</v>
          </cell>
        </row>
        <row r="97">
          <cell r="B97" t="str">
            <v>CIDADE ALERTA CEARÁ</v>
          </cell>
        </row>
        <row r="98">
          <cell r="B98" t="str">
            <v>PRAÇA TV 2ª EDIÇÃO SS</v>
          </cell>
        </row>
        <row r="99">
          <cell r="B99" t="str">
            <v>SBT BRASIL</v>
          </cell>
        </row>
        <row r="101">
          <cell r="B101" t="str">
            <v>JORNAL DA CIDADE</v>
          </cell>
        </row>
        <row r="102">
          <cell r="B102" t="str">
            <v>PRAÇA TV 2ª EDIÇÃO SS</v>
          </cell>
        </row>
        <row r="103">
          <cell r="B103" t="str">
            <v>SBT BRASIL</v>
          </cell>
        </row>
        <row r="104">
          <cell r="B104" t="str">
            <v>JORNAL DA BAND</v>
          </cell>
        </row>
        <row r="106">
          <cell r="B106" t="str">
            <v>JORNAL DA RECORD</v>
          </cell>
        </row>
        <row r="107">
          <cell r="B107" t="str">
            <v>JORNAL NACIONAL SS</v>
          </cell>
        </row>
        <row r="108">
          <cell r="B108" t="str">
            <v>SBT BRASIL</v>
          </cell>
        </row>
        <row r="109">
          <cell r="B109" t="str">
            <v>JORNAL DA BAND</v>
          </cell>
        </row>
        <row r="111">
          <cell r="B111" t="str">
            <v>FALA BRASIL ED SB</v>
          </cell>
        </row>
        <row r="112">
          <cell r="B112" t="str">
            <v>BOM DIA BRASIL</v>
          </cell>
        </row>
        <row r="115">
          <cell r="B115" t="str">
            <v>CIDADE ALERTA ED SB</v>
          </cell>
        </row>
        <row r="116">
          <cell r="B116" t="str">
            <v>PRAÇA TV 2ª EDIÇÃO SB</v>
          </cell>
        </row>
        <row r="117">
          <cell r="B117" t="str">
            <v>BRASIL URGENTE SB</v>
          </cell>
        </row>
        <row r="119">
          <cell r="B119" t="str">
            <v>JORNAL DA RECORD ED SB</v>
          </cell>
        </row>
        <row r="120">
          <cell r="B120" t="str">
            <v>JORNAL NACIONAL SB</v>
          </cell>
        </row>
        <row r="121">
          <cell r="B121" t="str">
            <v>SBT BRASIL</v>
          </cell>
        </row>
        <row r="122">
          <cell r="B122" t="str">
            <v>JORNAL DA BAND</v>
          </cell>
        </row>
        <row r="124">
          <cell r="B124" t="str">
            <v>DOMINGO ESPETACULAR</v>
          </cell>
        </row>
        <row r="125">
          <cell r="B125" t="str">
            <v>FANTÁSTICO</v>
          </cell>
        </row>
        <row r="126">
          <cell r="B126" t="str">
            <v>PROGRAMA SILVIO SANTOS</v>
          </cell>
        </row>
        <row r="128">
          <cell r="B128" t="str">
            <v>/ NOVELA ///////////////////////////////////////</v>
          </cell>
        </row>
        <row r="130">
          <cell r="B130" t="str">
            <v>PROGRAMAS</v>
          </cell>
        </row>
        <row r="133">
          <cell r="B133" t="str">
            <v>NOVELA DA TARDE 1 - CHAMAS DA VIDA</v>
          </cell>
        </row>
        <row r="134">
          <cell r="B134" t="str">
            <v>NOVELA ED ESPECIAL - O CRAVO E A ROSA</v>
          </cell>
        </row>
        <row r="135">
          <cell r="B135" t="str">
            <v>VALE A PENA VER DE NOVO - O CLONE</v>
          </cell>
        </row>
        <row r="136">
          <cell r="B136" t="str">
            <v>NOVELA TARDE 1 - AMANHÃ E PARA SEMPRE</v>
          </cell>
        </row>
        <row r="137">
          <cell r="B137" t="str">
            <v>CASOS DE FAMÍLIA</v>
          </cell>
        </row>
        <row r="138">
          <cell r="B138" t="str">
            <v>MELHOR DA TARDE</v>
          </cell>
        </row>
        <row r="140">
          <cell r="B140" t="str">
            <v>NOVELA 3 - REIS</v>
          </cell>
        </row>
        <row r="141">
          <cell r="B141" t="str">
            <v>NOVELA I - ALÉM DA ILUSÃO SS</v>
          </cell>
        </row>
        <row r="142">
          <cell r="B142" t="str">
            <v>NOVELA I - ALÉM DA ILUSÃO SB</v>
          </cell>
        </row>
        <row r="143">
          <cell r="B143" t="str">
            <v>NOVELA II - CARA E CORAGEM SS</v>
          </cell>
        </row>
        <row r="144">
          <cell r="B144" t="str">
            <v>NOVELA II - CARA E CORAGEM SB</v>
          </cell>
        </row>
        <row r="146">
          <cell r="B146" t="str">
            <v>NOVELA 22H - JESUS</v>
          </cell>
        </row>
        <row r="147">
          <cell r="B147" t="str">
            <v>NOVELA III - PANTANAL SS</v>
          </cell>
        </row>
        <row r="148">
          <cell r="B148" t="str">
            <v>NOVELA III - PANTANAL SB</v>
          </cell>
        </row>
        <row r="149">
          <cell r="B149" t="str">
            <v>NOVELA NOITE 1 - CARINHA DE ANJO</v>
          </cell>
        </row>
        <row r="151">
          <cell r="B151" t="str">
            <v>NOVELA 3 - MELHORES MOMENTOS</v>
          </cell>
        </row>
        <row r="152">
          <cell r="B152" t="str">
            <v>NOVELA I - ALÉM DA ILUSÃO SB</v>
          </cell>
        </row>
        <row r="153">
          <cell r="B153" t="str">
            <v>NOVELA II - CARA E CORAGEM SB</v>
          </cell>
        </row>
        <row r="154">
          <cell r="B154" t="str">
            <v>NOVELA III - PANTANAL SB</v>
          </cell>
        </row>
        <row r="155">
          <cell r="B155" t="str">
            <v>NOVELA NOITE 1 - CARINHA DE ANJO</v>
          </cell>
        </row>
        <row r="157">
          <cell r="B157" t="str">
            <v>/ REALITY SHOW ///////////////////////////////////////</v>
          </cell>
        </row>
        <row r="159">
          <cell r="B159" t="str">
            <v>PROGRAMAS</v>
          </cell>
        </row>
        <row r="162">
          <cell r="B162" t="str">
            <v>POWER COUPLE BRASIL</v>
          </cell>
        </row>
        <row r="163">
          <cell r="B163" t="str">
            <v>NO LIMITE</v>
          </cell>
        </row>
        <row r="164">
          <cell r="B164" t="str">
            <v>CINEMA ESPECIAL</v>
          </cell>
        </row>
        <row r="165">
          <cell r="B165" t="str">
            <v>SHOW DE QUINTA</v>
          </cell>
        </row>
        <row r="166">
          <cell r="B166" t="str">
            <v>COZINHE SE PUDER</v>
          </cell>
        </row>
        <row r="167">
          <cell r="B167" t="str">
            <v>ESQUADRÃO DA MODA</v>
          </cell>
        </row>
        <row r="168">
          <cell r="B168" t="str">
            <v>PROGRAMA DO RATINHO</v>
          </cell>
        </row>
        <row r="169">
          <cell r="B169" t="str">
            <v>MASTERCHEF AMADORES</v>
          </cell>
        </row>
        <row r="170">
          <cell r="B170" t="str">
            <v>LINHA DE COMBATE</v>
          </cell>
        </row>
        <row r="172">
          <cell r="B172" t="str">
            <v>A FAZENDA</v>
          </cell>
        </row>
        <row r="173">
          <cell r="B173" t="str">
            <v>TELA QUENTE</v>
          </cell>
        </row>
        <row r="174">
          <cell r="B174" t="str">
            <v>THE VOICE BRASIL</v>
          </cell>
        </row>
        <row r="175">
          <cell r="B175" t="str">
            <v>ALTAS HORAS</v>
          </cell>
        </row>
        <row r="176">
          <cell r="B176" t="str">
            <v>PROGRAMA DO RATINHO</v>
          </cell>
        </row>
        <row r="177">
          <cell r="B177" t="str">
            <v>BAKE OFF BRASIL</v>
          </cell>
        </row>
        <row r="178">
          <cell r="B178" t="str">
            <v>LARGADOS E PELADOS</v>
          </cell>
        </row>
        <row r="180">
          <cell r="B180" t="str">
            <v>TOP CHEF BRASIL</v>
          </cell>
        </row>
        <row r="181">
          <cell r="B181" t="str">
            <v>PROGRAMA DO RATINHO</v>
          </cell>
        </row>
        <row r="182">
          <cell r="B182" t="str">
            <v>DUELO DE MÃES</v>
          </cell>
        </row>
        <row r="183">
          <cell r="B183" t="str">
            <v>BAKE OFF BRASIL</v>
          </cell>
        </row>
        <row r="184">
          <cell r="B184" t="str">
            <v>MASTERCHEF AMADORES</v>
          </cell>
        </row>
        <row r="185">
          <cell r="B185" t="str">
            <v>90 DIAS PARA CASAR</v>
          </cell>
        </row>
        <row r="187">
          <cell r="B187" t="str">
            <v>CHEF DE FAMÍLIA</v>
          </cell>
        </row>
        <row r="188">
          <cell r="B188" t="str">
            <v>DUELO DE MÃES</v>
          </cell>
        </row>
        <row r="189">
          <cell r="B189" t="str">
            <v>BAKE OFF BRASIL</v>
          </cell>
        </row>
        <row r="190">
          <cell r="B190" t="str">
            <v>MASTERCHEF AMADORES</v>
          </cell>
        </row>
        <row r="191">
          <cell r="B191" t="str">
            <v>90 DIAS PARA CASAR</v>
          </cell>
        </row>
        <row r="192">
          <cell r="B192" t="str">
            <v>CANTA COMIGO</v>
          </cell>
        </row>
        <row r="193">
          <cell r="B193" t="str">
            <v>DOMINGÃO</v>
          </cell>
        </row>
        <row r="194">
          <cell r="B194" t="str">
            <v>DOMINGO LEGAL</v>
          </cell>
        </row>
        <row r="195">
          <cell r="B195" t="str">
            <v>ELIANA</v>
          </cell>
        </row>
        <row r="198">
          <cell r="B198" t="str">
            <v>/ REPORTAGEM ///////////////////////////////////////</v>
          </cell>
        </row>
        <row r="200">
          <cell r="B200" t="str">
            <v>PROGRAMAS</v>
          </cell>
        </row>
        <row r="203">
          <cell r="B203" t="str">
            <v>BALANÇO GERAL CE MANHÃ</v>
          </cell>
        </row>
        <row r="204">
          <cell r="B204" t="str">
            <v>HORA UM</v>
          </cell>
        </row>
        <row r="205">
          <cell r="B205" t="str">
            <v>BOM DIA PRAÇA</v>
          </cell>
        </row>
        <row r="206">
          <cell r="B206" t="str">
            <v>PRIMEIRO IMPACTO</v>
          </cell>
        </row>
        <row r="208">
          <cell r="B208" t="str">
            <v>BALANÇO GERAL CE</v>
          </cell>
        </row>
        <row r="209">
          <cell r="B209" t="str">
            <v>PRAÇA TV 1ª EDIÇÃO</v>
          </cell>
        </row>
        <row r="210">
          <cell r="B210" t="str">
            <v>JORNAL HOJE</v>
          </cell>
        </row>
        <row r="211">
          <cell r="B211" t="str">
            <v>JORNAL JANGADEIRO</v>
          </cell>
        </row>
        <row r="213">
          <cell r="B213" t="str">
            <v>BALANÇO GERAL CE SB</v>
          </cell>
        </row>
        <row r="214">
          <cell r="B214" t="str">
            <v>JORNAL HOJE</v>
          </cell>
        </row>
        <row r="215">
          <cell r="B215" t="str">
            <v>JORNAL HOJE</v>
          </cell>
        </row>
        <row r="216">
          <cell r="B216" t="str">
            <v>JORNAL JANGADEIRO</v>
          </cell>
        </row>
        <row r="218">
          <cell r="B218" t="str">
            <v>RIQUEZAS DO CEARÁ</v>
          </cell>
        </row>
        <row r="219">
          <cell r="B219" t="str">
            <v>ESPORTE ESPETACULAR</v>
          </cell>
        </row>
        <row r="220">
          <cell r="B220" t="str">
            <v>SEMPRE BEM</v>
          </cell>
        </row>
        <row r="222">
          <cell r="B222" t="str">
            <v>CÂMERA RECORD</v>
          </cell>
        </row>
        <row r="223">
          <cell r="B223" t="str">
            <v>GLOBO REPÓRTER</v>
          </cell>
        </row>
        <row r="224">
          <cell r="B224" t="str">
            <v>PROFISSÃO REPÓRTER</v>
          </cell>
        </row>
        <row r="225">
          <cell r="B225" t="str">
            <v>DOMINGO MAIOR</v>
          </cell>
        </row>
        <row r="227">
          <cell r="B227" t="str">
            <v>BRASIL CAMINHONEIRO</v>
          </cell>
        </row>
        <row r="228">
          <cell r="B228" t="str">
            <v>AUTO ESPORTE</v>
          </cell>
        </row>
        <row r="230">
          <cell r="B230" t="str">
            <v>/ SÉRIE /////////////////////////////////////////</v>
          </cell>
        </row>
        <row r="232">
          <cell r="B232" t="str">
            <v>PROGRAMAS</v>
          </cell>
        </row>
        <row r="235">
          <cell r="B235" t="str">
            <v>SÉRIE PREMIUM</v>
          </cell>
        </row>
        <row r="236">
          <cell r="B236" t="str">
            <v>TELA QUENTE</v>
          </cell>
        </row>
        <row r="237">
          <cell r="B237" t="str">
            <v>CINE ESPETACULAR</v>
          </cell>
        </row>
        <row r="238">
          <cell r="B238" t="str">
            <v>A PRAÇA É NOSSA</v>
          </cell>
        </row>
        <row r="239">
          <cell r="B239" t="str">
            <v>PROGRAMA DO RATINHO</v>
          </cell>
        </row>
        <row r="241">
          <cell r="B241" t="str">
            <v>AEROPORTO ÁREA RESTRITA</v>
          </cell>
        </row>
        <row r="242">
          <cell r="B242" t="str">
            <v>BIG BROTHER BRASIL</v>
          </cell>
        </row>
        <row r="243">
          <cell r="B243" t="str">
            <v>GLOBO REPÓRTER</v>
          </cell>
        </row>
        <row r="244">
          <cell r="B244" t="str">
            <v>TELA QUENTE</v>
          </cell>
        </row>
        <row r="246">
          <cell r="B246" t="str">
            <v>SÉRIE DE SÁBADO</v>
          </cell>
        </row>
        <row r="247">
          <cell r="B247" t="str">
            <v>ALTAS HORAS</v>
          </cell>
        </row>
        <row r="248">
          <cell r="B248" t="str">
            <v>SUPERCINE</v>
          </cell>
        </row>
        <row r="250">
          <cell r="B250" t="str">
            <v>SÉRIE DE DOMINGO</v>
          </cell>
        </row>
        <row r="251">
          <cell r="B251" t="str">
            <v>DOMINGO MAIOR</v>
          </cell>
        </row>
        <row r="252">
          <cell r="B252" t="str">
            <v>CINE ESPETACULAR</v>
          </cell>
        </row>
        <row r="253">
          <cell r="B253" t="str">
            <v>CANAL LIVRE</v>
          </cell>
        </row>
        <row r="255">
          <cell r="B255" t="str">
            <v>/ SHOW /////////////////////////////////////////</v>
          </cell>
        </row>
        <row r="257">
          <cell r="B257" t="str">
            <v>PROGRAMAS</v>
          </cell>
        </row>
        <row r="260">
          <cell r="B260" t="str">
            <v>HOJE EM DIA</v>
          </cell>
        </row>
        <row r="261">
          <cell r="B261" t="str">
            <v>MAIS VOCÊ</v>
          </cell>
        </row>
        <row r="262">
          <cell r="B262" t="str">
            <v>ENCONTRO COM FÁTIMA BERNARDES</v>
          </cell>
        </row>
        <row r="263">
          <cell r="B263" t="str">
            <v>É DE CASA 1</v>
          </cell>
        </row>
        <row r="264">
          <cell r="B264" t="str">
            <v>É DE CASA 2</v>
          </cell>
        </row>
        <row r="265">
          <cell r="B265" t="str">
            <v>É DE CASA 3</v>
          </cell>
        </row>
        <row r="266">
          <cell r="B266" t="str">
            <v>TODO MUNDO AMA</v>
          </cell>
        </row>
        <row r="267">
          <cell r="B267" t="str">
            <v>THE CHEF</v>
          </cell>
        </row>
        <row r="269">
          <cell r="B269" t="str">
            <v>CORPO E ESTILO VIDA</v>
          </cell>
        </row>
        <row r="270">
          <cell r="B270" t="str">
            <v>É DE CASA 1</v>
          </cell>
        </row>
        <row r="271">
          <cell r="B271" t="str">
            <v>É DE CASA 2</v>
          </cell>
        </row>
        <row r="272">
          <cell r="B272" t="str">
            <v>É DE CASA 3</v>
          </cell>
        </row>
        <row r="273">
          <cell r="B273" t="str">
            <v>SE LIGA VERDES MARES</v>
          </cell>
        </row>
        <row r="434">
          <cell r="B434" t="str">
            <v>Lista de Targets</v>
          </cell>
        </row>
        <row r="435">
          <cell r="B435" t="str">
            <v>DOMICILIAR</v>
          </cell>
        </row>
        <row r="436">
          <cell r="B436" t="str">
            <v>INDIVÍDUOS</v>
          </cell>
        </row>
        <row r="437">
          <cell r="B437" t="str">
            <v>AS AB 25+</v>
          </cell>
        </row>
        <row r="438">
          <cell r="B438" t="str">
            <v>AS ABC 18+</v>
          </cell>
        </row>
        <row r="439">
          <cell r="B439" t="str">
            <v>AS ABC 18-49</v>
          </cell>
        </row>
        <row r="440">
          <cell r="B440" t="str">
            <v>AS ABC 25+</v>
          </cell>
        </row>
        <row r="441">
          <cell r="B441" t="str">
            <v>AS ABCDE 18+</v>
          </cell>
        </row>
        <row r="442">
          <cell r="B442" t="str">
            <v>AS ABCDE 25+</v>
          </cell>
        </row>
        <row r="443">
          <cell r="B443" t="str">
            <v>HH AB 25+</v>
          </cell>
        </row>
        <row r="444">
          <cell r="B444" t="str">
            <v>HH ABC 25+</v>
          </cell>
        </row>
        <row r="445">
          <cell r="B445" t="str">
            <v>MM AB 25+</v>
          </cell>
        </row>
        <row r="446">
          <cell r="B446" t="str">
            <v>MM ABC 25+</v>
          </cell>
        </row>
      </sheetData>
      <sheetData sheetId="15"/>
      <sheetData sheetId="16"/>
      <sheetData sheetId="17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"/>
      <sheetName val="SP"/>
      <sheetName val="BEL"/>
      <sheetName val="BH"/>
      <sheetName val="VIT"/>
      <sheetName val="CAM"/>
      <sheetName val="GOI"/>
      <sheetName val="CWB"/>
      <sheetName val="DF"/>
      <sheetName val="MAN"/>
      <sheetName val="POA"/>
      <sheetName val="REC"/>
      <sheetName val="RJ"/>
      <sheetName val="SAL"/>
      <sheetName val="FOR"/>
      <sheetName val="BD PREÇOS"/>
      <sheetName val="BD AUDIÊNCIA"/>
      <sheetName val="REFERÊNCIAS"/>
    </sheetNames>
    <sheetDataSet>
      <sheetData sheetId="0"/>
      <sheetData sheetId="1">
        <row r="8">
          <cell r="B8" t="str">
            <v>Selecione o Target:</v>
          </cell>
        </row>
        <row r="9">
          <cell r="B9" t="str">
            <v>DOMICILIAR</v>
          </cell>
        </row>
        <row r="13">
          <cell r="B13" t="str">
            <v>/ AUDITÓRIO ///////////////////////////////////////</v>
          </cell>
        </row>
        <row r="15">
          <cell r="B15" t="str">
            <v>PROGRAMAS</v>
          </cell>
        </row>
        <row r="18">
          <cell r="B18" t="str">
            <v>HORA DO FARO</v>
          </cell>
        </row>
        <row r="19">
          <cell r="B19" t="str">
            <v>CALDEIRÃO</v>
          </cell>
        </row>
        <row r="20">
          <cell r="B20" t="str">
            <v>DOMINGÃO</v>
          </cell>
        </row>
        <row r="21">
          <cell r="B21" t="str">
            <v>PROGRAMA RAUL GIL</v>
          </cell>
        </row>
        <row r="22">
          <cell r="B22" t="str">
            <v>DOMINGO LEGAL</v>
          </cell>
        </row>
        <row r="23">
          <cell r="B23" t="str">
            <v>ELIANA</v>
          </cell>
        </row>
        <row r="24">
          <cell r="B24" t="str">
            <v>PROGRAMA SILVIO SANTOS</v>
          </cell>
        </row>
        <row r="25">
          <cell r="B25" t="str">
            <v>FAUSTÃO NA BAND</v>
          </cell>
        </row>
        <row r="28">
          <cell r="B28" t="str">
            <v>/ ESPORTE /////////////////////////////////////////</v>
          </cell>
        </row>
        <row r="30">
          <cell r="B30" t="str">
            <v>PROGRAMAS</v>
          </cell>
        </row>
        <row r="34">
          <cell r="B34" t="str">
            <v>FUTEBOL DOMINGO</v>
          </cell>
        </row>
        <row r="35">
          <cell r="B35" t="str">
            <v>FUTEBOL NOT</v>
          </cell>
        </row>
        <row r="36">
          <cell r="B36" t="str">
            <v>DOMINGÃO</v>
          </cell>
        </row>
        <row r="37">
          <cell r="B37" t="str">
            <v>DOMINGO LEGAL</v>
          </cell>
        </row>
        <row r="39">
          <cell r="B39" t="str">
            <v>ESPORTE RECORD</v>
          </cell>
        </row>
        <row r="40">
          <cell r="B40" t="str">
            <v>ESPORTE ESPETACULAR</v>
          </cell>
        </row>
        <row r="41">
          <cell r="B41" t="str">
            <v>GLOBO ESPORTE</v>
          </cell>
        </row>
        <row r="42">
          <cell r="B42" t="str">
            <v>SBT SPORTS</v>
          </cell>
        </row>
        <row r="43">
          <cell r="B43" t="str">
            <v>JOGO ABERTO</v>
          </cell>
        </row>
        <row r="44">
          <cell r="B44" t="str">
            <v>BAND ESPORTE CLUBE</v>
          </cell>
        </row>
        <row r="47">
          <cell r="B47" t="str">
            <v>/ FILME /////////////////////////////////////////</v>
          </cell>
        </row>
        <row r="49">
          <cell r="B49" t="str">
            <v>PROGRAMAS</v>
          </cell>
        </row>
        <row r="52">
          <cell r="B52" t="str">
            <v>CINE RECORD ESPECIAL</v>
          </cell>
        </row>
        <row r="53">
          <cell r="B53" t="str">
            <v>BIG BROTHER BRASIL</v>
          </cell>
        </row>
        <row r="54">
          <cell r="B54" t="str">
            <v>CINEMA DO LIDER</v>
          </cell>
        </row>
        <row r="55">
          <cell r="B55" t="str">
            <v>DOMINGO LEGAL</v>
          </cell>
        </row>
        <row r="57">
          <cell r="B57" t="str">
            <v>SUPER TELA</v>
          </cell>
        </row>
        <row r="58">
          <cell r="B58" t="str">
            <v>TELA QUENTE</v>
          </cell>
        </row>
        <row r="59">
          <cell r="B59" t="str">
            <v>DOMINGO MAIOR</v>
          </cell>
        </row>
        <row r="60">
          <cell r="B60" t="str">
            <v>PROGRAMA DO RATINHO</v>
          </cell>
        </row>
        <row r="61">
          <cell r="B61" t="str">
            <v>TELA DE SUCESSOS</v>
          </cell>
        </row>
        <row r="63">
          <cell r="B63" t="str">
            <v>CINE AVENTURA</v>
          </cell>
        </row>
        <row r="64">
          <cell r="B64" t="str">
            <v>SESSÃO DA TARDE</v>
          </cell>
        </row>
        <row r="65">
          <cell r="B65" t="str">
            <v>TEMPERATURA MÁXIMA</v>
          </cell>
        </row>
        <row r="66">
          <cell r="B66" t="str">
            <v>PROGRAMA RAUL GIL</v>
          </cell>
        </row>
        <row r="68">
          <cell r="B68" t="str">
            <v>TELA MÁXIMA</v>
          </cell>
        </row>
        <row r="69">
          <cell r="B69" t="str">
            <v>SUPERCINE</v>
          </cell>
        </row>
        <row r="70">
          <cell r="B70" t="str">
            <v>TELA QUENTE</v>
          </cell>
        </row>
        <row r="71">
          <cell r="B71" t="str">
            <v>TELA DE SUCESSOS</v>
          </cell>
        </row>
        <row r="73">
          <cell r="B73" t="str">
            <v>CINE MAIOR</v>
          </cell>
        </row>
        <row r="74">
          <cell r="B74" t="str">
            <v>TEMPERATURA MÁXIMA</v>
          </cell>
        </row>
        <row r="75">
          <cell r="B75" t="str">
            <v>DOMINGO LEGAL</v>
          </cell>
        </row>
        <row r="76">
          <cell r="B76" t="str">
            <v>DOMINGO NO CINEMA</v>
          </cell>
        </row>
        <row r="79">
          <cell r="B79" t="str">
            <v>/ INFANTIL /////////////////////////////////////////</v>
          </cell>
        </row>
        <row r="81">
          <cell r="B81" t="str">
            <v>PROGRAMAS</v>
          </cell>
        </row>
        <row r="84">
          <cell r="B84" t="str">
            <v>RECORD KIDS</v>
          </cell>
        </row>
        <row r="85">
          <cell r="B85" t="str">
            <v>SÁBADO ANIMADO</v>
          </cell>
        </row>
        <row r="86">
          <cell r="B86" t="str">
            <v>BAND KIDS</v>
          </cell>
        </row>
        <row r="87">
          <cell r="B87" t="str">
            <v>/ JORNALISMO ///////////////////////////////////////</v>
          </cell>
        </row>
        <row r="89">
          <cell r="B89" t="str">
            <v>PROGRAMAS</v>
          </cell>
        </row>
        <row r="92">
          <cell r="B92" t="str">
            <v>FALA BRASIL</v>
          </cell>
        </row>
        <row r="93">
          <cell r="B93" t="str">
            <v>BOM DIA PRAÇA</v>
          </cell>
        </row>
        <row r="94">
          <cell r="B94" t="str">
            <v>BOM DIA BRASIL</v>
          </cell>
        </row>
        <row r="95">
          <cell r="B95" t="str">
            <v>PRIMEIRO IMPACTO</v>
          </cell>
        </row>
        <row r="96">
          <cell r="B96" t="str">
            <v>BORA BRASIL</v>
          </cell>
        </row>
        <row r="98">
          <cell r="B98" t="str">
            <v>CIDADE ALERTA</v>
          </cell>
        </row>
        <row r="99">
          <cell r="B99" t="str">
            <v>PRAÇA TV 2ª EDIÇÃO SS</v>
          </cell>
        </row>
        <row r="100">
          <cell r="B100" t="str">
            <v>SBT BRASIL</v>
          </cell>
        </row>
        <row r="101">
          <cell r="B101" t="str">
            <v>BRASIL URGENTE</v>
          </cell>
        </row>
        <row r="102">
          <cell r="B102" t="str">
            <v>BRASIL URGENTE 2</v>
          </cell>
        </row>
        <row r="104">
          <cell r="B104" t="str">
            <v>JORNAL DA RECORD</v>
          </cell>
        </row>
        <row r="105">
          <cell r="B105" t="str">
            <v>JORNAL NACIONAL SS</v>
          </cell>
        </row>
        <row r="106">
          <cell r="B106" t="str">
            <v>SBT BRASIL</v>
          </cell>
        </row>
        <row r="107">
          <cell r="B107" t="str">
            <v>JORNAL DA BAND</v>
          </cell>
        </row>
        <row r="109">
          <cell r="B109" t="str">
            <v>FALA BRASIL ED SB</v>
          </cell>
        </row>
        <row r="110">
          <cell r="B110" t="str">
            <v>BOM DIA BRASIL</v>
          </cell>
        </row>
        <row r="112">
          <cell r="B112" t="str">
            <v>CIDADE ALERTA ED SB</v>
          </cell>
        </row>
        <row r="113">
          <cell r="B113" t="str">
            <v>PRAÇA TV 2ª EDIÇÃO SB</v>
          </cell>
        </row>
        <row r="114">
          <cell r="B114" t="str">
            <v>BRASIL URGENTE SB</v>
          </cell>
        </row>
        <row r="116">
          <cell r="B116" t="str">
            <v>JORNAL DA RECORD ED SB</v>
          </cell>
        </row>
        <row r="117">
          <cell r="B117" t="str">
            <v>JORNAL NACIONAL SB</v>
          </cell>
        </row>
        <row r="118">
          <cell r="B118" t="str">
            <v>SBT BRASIL</v>
          </cell>
        </row>
        <row r="119">
          <cell r="B119" t="str">
            <v>JORNAL DA BAND</v>
          </cell>
        </row>
        <row r="122">
          <cell r="B122" t="str">
            <v>DOMINGO ESPETACULAR</v>
          </cell>
        </row>
        <row r="123">
          <cell r="B123" t="str">
            <v>FANTÁSTICO</v>
          </cell>
        </row>
        <row r="124">
          <cell r="B124" t="str">
            <v>PROGRAMA SILVIO SANTOS</v>
          </cell>
        </row>
        <row r="126">
          <cell r="B126" t="str">
            <v>/ NOVELA ///////////////////////////////////////</v>
          </cell>
        </row>
        <row r="128">
          <cell r="B128" t="str">
            <v>PROGRAMAS</v>
          </cell>
        </row>
        <row r="131">
          <cell r="B131" t="str">
            <v>NOVELA DA TARDE 1 - CHAMAS DA VIDA</v>
          </cell>
        </row>
        <row r="132">
          <cell r="B132" t="str">
            <v>NOVELA ED ESPECIAL - O CRAVO E A ROSA</v>
          </cell>
        </row>
        <row r="133">
          <cell r="B133" t="str">
            <v>VALE A PENA VER DE NOVO - A FAVORITA</v>
          </cell>
        </row>
        <row r="134">
          <cell r="B134" t="str">
            <v>NOVELA TARDE 1 - AMANHÃ E PARA SEMPRE</v>
          </cell>
        </row>
        <row r="135">
          <cell r="B135" t="str">
            <v>FOFOCALIZANDO</v>
          </cell>
        </row>
        <row r="136">
          <cell r="B136" t="str">
            <v>CASOS DE FAMÍLIA</v>
          </cell>
        </row>
        <row r="137">
          <cell r="B137" t="str">
            <v>MELHOR DA TARDE</v>
          </cell>
        </row>
        <row r="139">
          <cell r="B139" t="str">
            <v>NOVELA 3 - TAGEM</v>
          </cell>
        </row>
        <row r="140">
          <cell r="B140" t="str">
            <v>NOVELA I - ALÉM DA ILUSÃO SS</v>
          </cell>
        </row>
        <row r="141">
          <cell r="B141" t="str">
            <v>NOVELA I - ALÉM DA ILUSÃO SB</v>
          </cell>
        </row>
        <row r="142">
          <cell r="B142" t="str">
            <v>NOVELA II - CARA E CORAGEM SS</v>
          </cell>
        </row>
        <row r="143">
          <cell r="B143" t="str">
            <v>NOVELA II - CARA E CORAGEM SB</v>
          </cell>
        </row>
        <row r="144">
          <cell r="B144" t="str">
            <v>NOVELA III - PANTANAL SS</v>
          </cell>
        </row>
        <row r="145">
          <cell r="B145" t="str">
            <v>NOVELA III - PANTANAL SB</v>
          </cell>
        </row>
        <row r="146">
          <cell r="B146" t="str">
            <v>NOVELA NOITE 1 - CARINHA DE ANJO</v>
          </cell>
        </row>
        <row r="148">
          <cell r="B148" t="str">
            <v>NOVELA 22H - AMOR SEM IGUAL</v>
          </cell>
        </row>
        <row r="149">
          <cell r="B149" t="str">
            <v>NOVELA III - PANTANAL SS</v>
          </cell>
        </row>
        <row r="150">
          <cell r="B150" t="str">
            <v>NOVELA III - PANTANAL SB</v>
          </cell>
        </row>
        <row r="151">
          <cell r="B151" t="str">
            <v>NOVELA NOITE 1 - CARINHA DE ANJO</v>
          </cell>
        </row>
        <row r="153">
          <cell r="B153" t="str">
            <v>NOVELA 3 - MELHORES MOMENTOS</v>
          </cell>
        </row>
        <row r="154">
          <cell r="B154" t="str">
            <v>NOVELA I - ALÉM DA ILUSÃO SB</v>
          </cell>
        </row>
        <row r="155">
          <cell r="B155" t="str">
            <v>NOVELA II - CARA E CORAGEM SB</v>
          </cell>
        </row>
        <row r="156">
          <cell r="B156" t="str">
            <v>NOVELA III - PANTANAL SB</v>
          </cell>
        </row>
        <row r="157">
          <cell r="B157" t="str">
            <v>NOVELA NOITE 1 - CARINHA DE ANJO</v>
          </cell>
        </row>
        <row r="159">
          <cell r="B159" t="str">
            <v>/ REALITY SHOW ///////////////////////////////////////</v>
          </cell>
        </row>
        <row r="161">
          <cell r="B161" t="str">
            <v>PROGRAMAS</v>
          </cell>
        </row>
        <row r="164">
          <cell r="B164" t="str">
            <v>POWER COUPLE BRASIL</v>
          </cell>
        </row>
        <row r="165">
          <cell r="B165" t="str">
            <v>NO LIMITE</v>
          </cell>
        </row>
        <row r="166">
          <cell r="B166" t="str">
            <v>SHOW DE QUINTA</v>
          </cell>
        </row>
        <row r="167">
          <cell r="B167" t="str">
            <v>COZINHE SE PUDER</v>
          </cell>
        </row>
        <row r="168">
          <cell r="B168" t="str">
            <v>ESQUADRÃO DA MODA</v>
          </cell>
        </row>
        <row r="169">
          <cell r="B169" t="str">
            <v>PROGRAMA DO RATINHO</v>
          </cell>
        </row>
        <row r="170">
          <cell r="B170" t="str">
            <v>MASTERCHEF AMADORES</v>
          </cell>
        </row>
        <row r="171">
          <cell r="B171" t="str">
            <v>LINHA DE COMBATE</v>
          </cell>
        </row>
        <row r="174">
          <cell r="B174" t="str">
            <v>CANTA COMIGO TEEN</v>
          </cell>
        </row>
        <row r="175">
          <cell r="B175" t="str">
            <v>THE VOICE KIDS</v>
          </cell>
        </row>
        <row r="176">
          <cell r="B176" t="str">
            <v>DOMINGÃO</v>
          </cell>
        </row>
        <row r="177">
          <cell r="B177" t="str">
            <v>DOMINGO LEGAL</v>
          </cell>
        </row>
        <row r="178">
          <cell r="B178" t="str">
            <v>ELIANA</v>
          </cell>
        </row>
        <row r="179">
          <cell r="B179" t="str">
            <v>*Canta Comigo Teen - FH Domingo 18h às 19h45</v>
          </cell>
        </row>
        <row r="181">
          <cell r="B181" t="str">
            <v>ILHA RECORD</v>
          </cell>
        </row>
        <row r="182">
          <cell r="B182" t="str">
            <v>NO LIMITE</v>
          </cell>
        </row>
        <row r="183">
          <cell r="B183" t="str">
            <v>SHOW DE QUINTA</v>
          </cell>
        </row>
        <row r="184">
          <cell r="B184" t="str">
            <v>COZINHE SE PUDER</v>
          </cell>
        </row>
        <row r="185">
          <cell r="B185" t="str">
            <v>ESQUADRÃO DA MODA</v>
          </cell>
        </row>
        <row r="186">
          <cell r="B186" t="str">
            <v>PROGRAMA DO RATINHO</v>
          </cell>
        </row>
        <row r="187">
          <cell r="B187" t="str">
            <v>MASTERCHEF AMADORES</v>
          </cell>
        </row>
        <row r="188">
          <cell r="B188" t="str">
            <v>LINHA DE COMBATE</v>
          </cell>
        </row>
        <row r="189">
          <cell r="B189" t="str">
            <v>*Ilha Record - FH seg a sab 22h30 às 00h00</v>
          </cell>
        </row>
        <row r="190">
          <cell r="B190" t="str">
            <v>/ REPORTAGEM ///////////////////////////////////////</v>
          </cell>
        </row>
        <row r="192">
          <cell r="B192" t="str">
            <v>PROGRAMAS</v>
          </cell>
        </row>
        <row r="195">
          <cell r="B195" t="str">
            <v>BALANÇO GERAL 1</v>
          </cell>
        </row>
        <row r="196">
          <cell r="B196" t="str">
            <v>HORA UM</v>
          </cell>
        </row>
        <row r="197">
          <cell r="B197" t="str">
            <v>PRIMEIRO IMPACTO</v>
          </cell>
        </row>
        <row r="198">
          <cell r="B198" t="str">
            <v>PRIMEIRO JORNAL</v>
          </cell>
        </row>
        <row r="199">
          <cell r="B199" t="str">
            <v>BORA SP</v>
          </cell>
        </row>
        <row r="201">
          <cell r="B201" t="str">
            <v>BALANÇO GERAL VES</v>
          </cell>
        </row>
        <row r="202">
          <cell r="B202" t="str">
            <v>PRAÇA TV 1ª EDIÇÃO</v>
          </cell>
        </row>
        <row r="203">
          <cell r="B203" t="str">
            <v>JORNAL HOJE</v>
          </cell>
        </row>
        <row r="204">
          <cell r="B204" t="str">
            <v>FOFOCALIZANDO</v>
          </cell>
        </row>
        <row r="206">
          <cell r="B206" t="str">
            <v>BALANÇO GERAL VES ED SB</v>
          </cell>
        </row>
        <row r="207">
          <cell r="B207" t="str">
            <v>PRAÇA TV 1ª EDIÇÃO</v>
          </cell>
        </row>
        <row r="208">
          <cell r="B208" t="str">
            <v>JORNAL HOJE</v>
          </cell>
        </row>
        <row r="210">
          <cell r="B210" t="str">
            <v>REPÓRTER RECORD INVESTIGAÇÃO</v>
          </cell>
        </row>
        <row r="211">
          <cell r="B211" t="str">
            <v>PROFISSÃO REPÓRTER</v>
          </cell>
        </row>
        <row r="212">
          <cell r="B212" t="str">
            <v>CINEMA DO LIDER</v>
          </cell>
        </row>
        <row r="213">
          <cell r="B213" t="str">
            <v>GLOBO REPÓRTER</v>
          </cell>
        </row>
        <row r="214">
          <cell r="B214" t="str">
            <v>PROGRAMA DO RATINHO</v>
          </cell>
        </row>
        <row r="216">
          <cell r="B216" t="str">
            <v>CÂMERA RECORD</v>
          </cell>
        </row>
        <row r="217">
          <cell r="B217" t="str">
            <v>PROFISSÃO REPÓRTER</v>
          </cell>
        </row>
        <row r="218">
          <cell r="B218" t="str">
            <v>GLOBO REPÓRTER</v>
          </cell>
        </row>
        <row r="219">
          <cell r="B219" t="str">
            <v>DOMINGO MAIOR</v>
          </cell>
        </row>
        <row r="221">
          <cell r="B221" t="str">
            <v>BRASIL CAMINHONEIRO</v>
          </cell>
        </row>
        <row r="222">
          <cell r="B222" t="str">
            <v>AUTO ESPORTE</v>
          </cell>
        </row>
        <row r="225">
          <cell r="B225" t="str">
            <v>/ SÉRIE /////////////////////////////////////////</v>
          </cell>
        </row>
        <row r="227">
          <cell r="B227" t="str">
            <v>PROGRAMAS</v>
          </cell>
        </row>
        <row r="230">
          <cell r="B230" t="str">
            <v>SÉRIE PREMIUM</v>
          </cell>
        </row>
        <row r="231">
          <cell r="B231" t="str">
            <v>TELA QUENTE</v>
          </cell>
        </row>
        <row r="232">
          <cell r="B232" t="str">
            <v>SHOW DE QUARTA</v>
          </cell>
        </row>
        <row r="233">
          <cell r="B233" t="str">
            <v>CINE ESPETACULAR</v>
          </cell>
        </row>
        <row r="234">
          <cell r="B234" t="str">
            <v>A PRAÇA É NOSSA</v>
          </cell>
        </row>
        <row r="235">
          <cell r="B235" t="str">
            <v>PROGRAMA DO RATINHO</v>
          </cell>
        </row>
        <row r="237">
          <cell r="B237" t="str">
            <v>AEROPORTO ÁREA RESTRITA</v>
          </cell>
        </row>
        <row r="238">
          <cell r="B238" t="str">
            <v>BIG BROTHER BRASIL</v>
          </cell>
        </row>
        <row r="239">
          <cell r="B239" t="str">
            <v>TELA QUENTE</v>
          </cell>
        </row>
        <row r="240">
          <cell r="B240" t="str">
            <v>PROGRAMA DO RATINHO</v>
          </cell>
        </row>
        <row r="242">
          <cell r="B242" t="str">
            <v>SÉRIE DE SÁBADO</v>
          </cell>
        </row>
        <row r="243">
          <cell r="B243" t="str">
            <v>ALTAS HORAS</v>
          </cell>
        </row>
        <row r="244">
          <cell r="B244" t="str">
            <v>SUPERCINE</v>
          </cell>
        </row>
        <row r="245">
          <cell r="B245" t="str">
            <v>THE BLACKLIST</v>
          </cell>
        </row>
        <row r="247">
          <cell r="B247" t="str">
            <v>SÉRIE DE DOMINGO</v>
          </cell>
        </row>
        <row r="248">
          <cell r="B248" t="str">
            <v>DOMINGO MAIOR</v>
          </cell>
        </row>
        <row r="249">
          <cell r="B249" t="str">
            <v>CANAL LIVRE</v>
          </cell>
        </row>
        <row r="251">
          <cell r="B251" t="str">
            <v>/ SHOW /////////////////////////////////////////</v>
          </cell>
        </row>
        <row r="253">
          <cell r="B253" t="str">
            <v>PROGRAMAS</v>
          </cell>
        </row>
        <row r="256">
          <cell r="B256" t="str">
            <v>HOJE EM DIA</v>
          </cell>
        </row>
        <row r="257">
          <cell r="B257" t="str">
            <v>MAIS VOCÊ</v>
          </cell>
        </row>
        <row r="258">
          <cell r="B258" t="str">
            <v>ENCONTRO COM FÁTIMA BERNARDES</v>
          </cell>
        </row>
        <row r="259">
          <cell r="B259" t="str">
            <v>É DE CASA 1</v>
          </cell>
        </row>
        <row r="260">
          <cell r="B260" t="str">
            <v>É DE CASA 2</v>
          </cell>
        </row>
        <row r="261">
          <cell r="B261" t="str">
            <v>É DE CASA 3</v>
          </cell>
        </row>
        <row r="262">
          <cell r="B262" t="str">
            <v>THE CHEF</v>
          </cell>
        </row>
        <row r="423">
          <cell r="B423" t="str">
            <v>Lista de Targets</v>
          </cell>
        </row>
        <row r="424">
          <cell r="B424" t="str">
            <v>DOMICILIAR</v>
          </cell>
        </row>
        <row r="425">
          <cell r="B425" t="str">
            <v>INDIVÍDUOS</v>
          </cell>
        </row>
        <row r="426">
          <cell r="B426" t="str">
            <v>AS AB 25+</v>
          </cell>
        </row>
        <row r="427">
          <cell r="B427" t="str">
            <v>AS ABC 18+</v>
          </cell>
        </row>
        <row r="428">
          <cell r="B428" t="str">
            <v>AS ABC 18-49</v>
          </cell>
        </row>
        <row r="429">
          <cell r="B429" t="str">
            <v>AS ABC 25+</v>
          </cell>
        </row>
        <row r="430">
          <cell r="B430" t="str">
            <v>AS ABCDE 18+</v>
          </cell>
        </row>
        <row r="431">
          <cell r="B431" t="str">
            <v>AS ABCDE 25+</v>
          </cell>
        </row>
        <row r="432">
          <cell r="B432" t="str">
            <v>HH AB 25+</v>
          </cell>
        </row>
        <row r="433">
          <cell r="B433" t="str">
            <v>HH ABC 25+</v>
          </cell>
        </row>
        <row r="434">
          <cell r="B434" t="str">
            <v>MM AB 25+</v>
          </cell>
        </row>
        <row r="435">
          <cell r="B435" t="str">
            <v>MM ABC 25+</v>
          </cell>
        </row>
      </sheetData>
      <sheetData sheetId="2">
        <row r="8">
          <cell r="B8" t="str">
            <v>Selecione o Target:</v>
          </cell>
        </row>
        <row r="9">
          <cell r="B9" t="str">
            <v>DOMICILIAR</v>
          </cell>
        </row>
        <row r="13">
          <cell r="B13" t="str">
            <v>/ AUDITÓRIO ///////////////////////////////////////</v>
          </cell>
        </row>
        <row r="15">
          <cell r="B15" t="str">
            <v>PROGRAMAS</v>
          </cell>
        </row>
        <row r="18">
          <cell r="B18" t="str">
            <v>HORA DO FARO</v>
          </cell>
        </row>
        <row r="19">
          <cell r="B19" t="str">
            <v>CALDEIRÃO</v>
          </cell>
        </row>
        <row r="20">
          <cell r="B20" t="str">
            <v>DOMINGÃO</v>
          </cell>
        </row>
        <row r="21">
          <cell r="B21" t="str">
            <v>PROGRAMA RAUL GIL</v>
          </cell>
        </row>
        <row r="22">
          <cell r="B22" t="str">
            <v>DOMINGO LEGAL</v>
          </cell>
        </row>
        <row r="23">
          <cell r="B23" t="str">
            <v>ELIANA</v>
          </cell>
        </row>
        <row r="24">
          <cell r="B24" t="str">
            <v>PROGRAMA SILVIO SANTOS</v>
          </cell>
        </row>
        <row r="25">
          <cell r="B25" t="str">
            <v>FAUSTÃO NA BAND</v>
          </cell>
        </row>
        <row r="27">
          <cell r="B27" t="str">
            <v>/ ESPORTE ///////////////////////////////////////</v>
          </cell>
        </row>
        <row r="29">
          <cell r="B29" t="str">
            <v>PROGRAMAS</v>
          </cell>
        </row>
        <row r="32">
          <cell r="B32" t="str">
            <v>FUTEBOL DOMINGO</v>
          </cell>
        </row>
        <row r="33">
          <cell r="B33" t="str">
            <v>FUTEBOL NOT</v>
          </cell>
        </row>
        <row r="34">
          <cell r="B34" t="str">
            <v>DOMINGÃO</v>
          </cell>
        </row>
        <row r="35">
          <cell r="B35" t="str">
            <v>DOMINGO LEGAL</v>
          </cell>
        </row>
        <row r="37">
          <cell r="B37" t="str">
            <v>ESPORTE RECORD</v>
          </cell>
        </row>
        <row r="38">
          <cell r="B38" t="str">
            <v>ESPORTE ESPETACULAR</v>
          </cell>
        </row>
        <row r="39">
          <cell r="B39" t="str">
            <v>GLOBO ESPORTE</v>
          </cell>
        </row>
        <row r="40">
          <cell r="B40" t="str">
            <v>SBT SPORTS</v>
          </cell>
        </row>
        <row r="41">
          <cell r="B41" t="str">
            <v>JOGO ABERTO</v>
          </cell>
        </row>
        <row r="42">
          <cell r="B42" t="str">
            <v>BAND ESPORTE CLUBE</v>
          </cell>
        </row>
        <row r="44">
          <cell r="B44" t="str">
            <v>/ FILME /////////////////////////////////////////</v>
          </cell>
        </row>
        <row r="46">
          <cell r="B46" t="str">
            <v>PROGRAMAS</v>
          </cell>
        </row>
        <row r="49">
          <cell r="B49" t="str">
            <v>SUPER TELA</v>
          </cell>
        </row>
        <row r="50">
          <cell r="B50" t="str">
            <v>TELA QUENTE</v>
          </cell>
        </row>
        <row r="51">
          <cell r="B51" t="str">
            <v>DOMINGO MAIOR</v>
          </cell>
        </row>
        <row r="52">
          <cell r="B52" t="str">
            <v>PROGRAMA DO RATINHO</v>
          </cell>
        </row>
        <row r="53">
          <cell r="B53" t="str">
            <v>TELA DE SUCESSOS</v>
          </cell>
        </row>
        <row r="55">
          <cell r="B55" t="str">
            <v>CINE AVENTURA</v>
          </cell>
        </row>
        <row r="56">
          <cell r="B56" t="str">
            <v>SESSÃO DA TARDE</v>
          </cell>
        </row>
        <row r="57">
          <cell r="B57" t="str">
            <v>TEMPERATURA MÁXIMA</v>
          </cell>
        </row>
        <row r="58">
          <cell r="B58" t="str">
            <v>PROGRAMA RAUL GIL</v>
          </cell>
        </row>
        <row r="60">
          <cell r="B60" t="str">
            <v>TELA MÁXIMA</v>
          </cell>
        </row>
        <row r="61">
          <cell r="B61" t="str">
            <v>SUPERCINE</v>
          </cell>
        </row>
        <row r="62">
          <cell r="B62" t="str">
            <v>TELA QUENTE</v>
          </cell>
        </row>
        <row r="63">
          <cell r="B63" t="str">
            <v>TELA DE SUCESSOS</v>
          </cell>
        </row>
        <row r="65">
          <cell r="B65" t="str">
            <v>CINE RECORD ESPECIAL</v>
          </cell>
        </row>
        <row r="66">
          <cell r="B66" t="str">
            <v>BIG BROTHER BRASIL</v>
          </cell>
        </row>
        <row r="67">
          <cell r="B67" t="str">
            <v>CINEMA DO LIDER</v>
          </cell>
        </row>
        <row r="68">
          <cell r="B68" t="str">
            <v>DOMINGO LEGAL</v>
          </cell>
        </row>
        <row r="70">
          <cell r="B70" t="str">
            <v>CINE MAIOR</v>
          </cell>
        </row>
        <row r="71">
          <cell r="B71" t="str">
            <v>TEMPERATURA MÁXIMA</v>
          </cell>
        </row>
        <row r="72">
          <cell r="B72" t="str">
            <v>DOMINGO LEGAL</v>
          </cell>
        </row>
        <row r="73">
          <cell r="B73" t="str">
            <v>DOMINGO NO CINEMA</v>
          </cell>
        </row>
        <row r="75">
          <cell r="B75" t="str">
            <v>/ JORNALISMO ///////////////////////////////////////</v>
          </cell>
        </row>
        <row r="77">
          <cell r="B77" t="str">
            <v>PROGRAMAS</v>
          </cell>
        </row>
        <row r="80">
          <cell r="B80" t="str">
            <v>FALA PARÁ</v>
          </cell>
        </row>
        <row r="81">
          <cell r="B81" t="str">
            <v>BOM DIA PRAÇA</v>
          </cell>
        </row>
        <row r="82">
          <cell r="B82" t="str">
            <v>PRIMEIRO IMPACTO</v>
          </cell>
        </row>
        <row r="83">
          <cell r="B83" t="str">
            <v>BARRA PESADA</v>
          </cell>
        </row>
        <row r="85">
          <cell r="B85" t="str">
            <v>FALA BRASIL</v>
          </cell>
        </row>
        <row r="86">
          <cell r="B86" t="str">
            <v>BOM DIA BRASIL</v>
          </cell>
        </row>
        <row r="87">
          <cell r="B87" t="str">
            <v>PRIMEIRO IMPACTO</v>
          </cell>
        </row>
        <row r="88">
          <cell r="B88" t="str">
            <v>BORA BRASIL</v>
          </cell>
        </row>
        <row r="90">
          <cell r="B90" t="str">
            <v>CIDADE ALERTA</v>
          </cell>
        </row>
        <row r="91">
          <cell r="B91" t="str">
            <v>PRAÇA TV 2ª EDIÇÃO SS</v>
          </cell>
        </row>
        <row r="92">
          <cell r="B92" t="str">
            <v>SBT BRASIL</v>
          </cell>
        </row>
        <row r="93">
          <cell r="B93" t="str">
            <v>BRASIL URGENTE</v>
          </cell>
        </row>
        <row r="94">
          <cell r="B94" t="str">
            <v>BRASIL URGENTE 2</v>
          </cell>
        </row>
        <row r="96">
          <cell r="B96" t="str">
            <v>CIDADE ALERTA PARÁ</v>
          </cell>
        </row>
        <row r="97">
          <cell r="B97" t="str">
            <v>PRAÇA TV 2ª EDIÇÃO SS</v>
          </cell>
        </row>
        <row r="98">
          <cell r="B98" t="str">
            <v>SBT BRASIL</v>
          </cell>
        </row>
        <row r="99">
          <cell r="B99" t="str">
            <v>JORNAL RBA</v>
          </cell>
        </row>
        <row r="101">
          <cell r="B101" t="str">
            <v>PARÁ RECORD</v>
          </cell>
        </row>
        <row r="102">
          <cell r="B102" t="str">
            <v>PRAÇA TV 2ª EDIÇÃO SS</v>
          </cell>
        </row>
        <row r="103">
          <cell r="B103" t="str">
            <v>SBT BRASIL</v>
          </cell>
        </row>
        <row r="104">
          <cell r="B104" t="str">
            <v>JORNAL RBA</v>
          </cell>
        </row>
        <row r="106">
          <cell r="B106" t="str">
            <v>JORNAL DA RECORD</v>
          </cell>
        </row>
        <row r="107">
          <cell r="B107" t="str">
            <v>JORNAL NACIONAL SS</v>
          </cell>
        </row>
        <row r="108">
          <cell r="B108" t="str">
            <v>SBT BRASIL</v>
          </cell>
        </row>
        <row r="109">
          <cell r="B109" t="str">
            <v>JORNAL DA BAND</v>
          </cell>
        </row>
        <row r="111">
          <cell r="B111" t="str">
            <v>FALA BRASIL ED SB</v>
          </cell>
        </row>
        <row r="112">
          <cell r="B112" t="str">
            <v>BOM DIA BRASIL</v>
          </cell>
        </row>
        <row r="114">
          <cell r="B114" t="str">
            <v>CIDADE ALERTA ED SB</v>
          </cell>
        </row>
        <row r="115">
          <cell r="B115" t="str">
            <v>PRAÇA TV 2ª EDIÇÃO SB</v>
          </cell>
        </row>
        <row r="116">
          <cell r="B116" t="str">
            <v>BRASIL URGENTE SB</v>
          </cell>
        </row>
        <row r="118">
          <cell r="B118" t="str">
            <v>CIDADE ALERTA ED SB</v>
          </cell>
        </row>
        <row r="119">
          <cell r="B119" t="str">
            <v>PRAÇA TV 2ª EDIÇÃO SB</v>
          </cell>
        </row>
        <row r="121">
          <cell r="B121" t="str">
            <v>JORNAL DA RECORD ED SB</v>
          </cell>
        </row>
        <row r="122">
          <cell r="B122" t="str">
            <v>JORNAL NACIONAL SB</v>
          </cell>
        </row>
        <row r="123">
          <cell r="B123" t="str">
            <v>SBT BRASIL</v>
          </cell>
        </row>
        <row r="124">
          <cell r="B124" t="str">
            <v>JORNAL DA BAND</v>
          </cell>
        </row>
        <row r="126">
          <cell r="B126" t="str">
            <v>DOMINGO ESPETACULAR</v>
          </cell>
        </row>
        <row r="127">
          <cell r="B127" t="str">
            <v>FANTÁSTICO</v>
          </cell>
        </row>
        <row r="128">
          <cell r="B128" t="str">
            <v>PROGRAMA SILVIO SANTOS</v>
          </cell>
        </row>
        <row r="130">
          <cell r="B130" t="str">
            <v>/ NOVELA /////////////////////////////////////////</v>
          </cell>
        </row>
        <row r="132">
          <cell r="B132" t="str">
            <v>PROGRAMAS</v>
          </cell>
        </row>
        <row r="135">
          <cell r="B135" t="str">
            <v>NOVELA DA TARDE 1 - CHAMAS DA VIDA</v>
          </cell>
        </row>
        <row r="136">
          <cell r="B136" t="str">
            <v>NOVELA ED ESPECIAL - O CRAVO E A ROSA</v>
          </cell>
        </row>
        <row r="137">
          <cell r="B137" t="str">
            <v>VALE A PENA VER DE NOVO - O CLONE</v>
          </cell>
        </row>
        <row r="138">
          <cell r="B138" t="str">
            <v>NOVELA TARDE 1 - AMANHÃ E PARA SEMPRE</v>
          </cell>
        </row>
        <row r="139">
          <cell r="B139" t="str">
            <v>FOFOCALIZANDO</v>
          </cell>
        </row>
        <row r="140">
          <cell r="B140" t="str">
            <v>CASOS DE FAMÍLIA</v>
          </cell>
        </row>
        <row r="141">
          <cell r="B141" t="str">
            <v>MELHOR DA TARDE</v>
          </cell>
        </row>
        <row r="143">
          <cell r="B143" t="str">
            <v>NOVELA 3 - REIS</v>
          </cell>
        </row>
        <row r="144">
          <cell r="B144" t="str">
            <v>NOVELA I - ALÉM DA ILUSÃO SS</v>
          </cell>
        </row>
        <row r="145">
          <cell r="B145" t="str">
            <v>NOVELA I - ALÉM DA ILUSÃO SB</v>
          </cell>
        </row>
        <row r="146">
          <cell r="B146" t="str">
            <v>NOVELA II - CARA E CORAGEM SS</v>
          </cell>
        </row>
        <row r="147">
          <cell r="B147" t="str">
            <v>NOVELA II - CARA E CORAGEM SB</v>
          </cell>
        </row>
        <row r="148">
          <cell r="B148" t="str">
            <v>NOVELA III - PANTANAL SS</v>
          </cell>
        </row>
        <row r="149">
          <cell r="B149" t="str">
            <v>NOVELA III - PANTANAL SB</v>
          </cell>
        </row>
        <row r="150">
          <cell r="B150" t="str">
            <v>NOVELA NOITE 1 - CARINHA DE ANJO</v>
          </cell>
        </row>
        <row r="152">
          <cell r="B152" t="str">
            <v>NOVELA 22H - JESUS</v>
          </cell>
        </row>
        <row r="153">
          <cell r="B153" t="str">
            <v>NOVELA III - PANTANAL SS</v>
          </cell>
        </row>
        <row r="154">
          <cell r="B154" t="str">
            <v>NOVELA III - PANTANAL SB</v>
          </cell>
        </row>
        <row r="155">
          <cell r="B155" t="str">
            <v>NOVELA NOITE 1 - CARINHA DE ANJO</v>
          </cell>
        </row>
        <row r="157">
          <cell r="B157" t="str">
            <v>NOVELA 3 - MELHORES MOMENTOS</v>
          </cell>
        </row>
        <row r="158">
          <cell r="B158" t="str">
            <v>NOVELA I - ALÉM DA ILUSÃO SB</v>
          </cell>
        </row>
        <row r="159">
          <cell r="B159" t="str">
            <v>NOVELA II - CARA E CORAGEM SB</v>
          </cell>
        </row>
        <row r="160">
          <cell r="B160" t="str">
            <v>NOVELA III - PANTANAL SB</v>
          </cell>
        </row>
        <row r="161">
          <cell r="B161" t="str">
            <v>NOVELA NOITE 1 - CARINHA DE ANJO</v>
          </cell>
        </row>
        <row r="163">
          <cell r="B163" t="str">
            <v>/ REALITY SHOW ///////////////////////////////////////</v>
          </cell>
        </row>
        <row r="165">
          <cell r="B165" t="str">
            <v>PROGRAMAS</v>
          </cell>
        </row>
        <row r="168">
          <cell r="B168" t="str">
            <v>POWER COUPLE BRASIL</v>
          </cell>
        </row>
        <row r="169">
          <cell r="B169" t="str">
            <v>NO LIMITE</v>
          </cell>
        </row>
        <row r="170">
          <cell r="B170" t="str">
            <v>CINEMA ESPECIAL</v>
          </cell>
        </row>
        <row r="171">
          <cell r="B171" t="str">
            <v>SHOW DE QUINTA</v>
          </cell>
        </row>
        <row r="172">
          <cell r="B172" t="str">
            <v>COZINHE SE PUDER</v>
          </cell>
        </row>
        <row r="173">
          <cell r="B173" t="str">
            <v>ESQUADRÃO DA MODA</v>
          </cell>
        </row>
        <row r="174">
          <cell r="B174" t="str">
            <v>PROGRAMA DO RATINHO</v>
          </cell>
        </row>
        <row r="175">
          <cell r="B175" t="str">
            <v>MASTERCHEF AMADORES</v>
          </cell>
        </row>
        <row r="176">
          <cell r="B176" t="str">
            <v>LINHA DE COMBATE</v>
          </cell>
        </row>
        <row r="178">
          <cell r="B178" t="str">
            <v>CANTA COMIGO</v>
          </cell>
        </row>
        <row r="179">
          <cell r="B179" t="str">
            <v>THE VOICE KIDS</v>
          </cell>
        </row>
        <row r="180">
          <cell r="B180" t="str">
            <v>DOMINGÃO</v>
          </cell>
        </row>
        <row r="181">
          <cell r="B181" t="str">
            <v>DOMINGO LEGAL</v>
          </cell>
        </row>
        <row r="182">
          <cell r="B182" t="str">
            <v>ELIANA</v>
          </cell>
        </row>
        <row r="183">
          <cell r="B183" t="str">
            <v>NOVELA NOITE 1 - CARINHA DE ANJO</v>
          </cell>
        </row>
        <row r="185">
          <cell r="B185" t="str">
            <v>TOP CHEF BRASIL</v>
          </cell>
        </row>
        <row r="186">
          <cell r="B186" t="str">
            <v>PROGRAMA DO RATINHO</v>
          </cell>
        </row>
        <row r="187">
          <cell r="B187" t="str">
            <v>DUELO DE MÃES</v>
          </cell>
        </row>
        <row r="188">
          <cell r="B188" t="str">
            <v>BAKE OFF BRASIL</v>
          </cell>
        </row>
        <row r="189">
          <cell r="B189" t="str">
            <v>MASTERCHEF AMADORES</v>
          </cell>
        </row>
        <row r="190">
          <cell r="B190" t="str">
            <v>90 DIAS PARA CASAR</v>
          </cell>
        </row>
        <row r="193">
          <cell r="B193" t="str">
            <v>/ REPORTAGEM ///////////////////////////////////////</v>
          </cell>
        </row>
        <row r="195">
          <cell r="B195" t="str">
            <v>PROGRAMAS</v>
          </cell>
        </row>
        <row r="198">
          <cell r="B198" t="str">
            <v>BALANÇO GERAL PA MANHÃ</v>
          </cell>
        </row>
        <row r="199">
          <cell r="B199" t="str">
            <v>BOM DIA PRAÇA</v>
          </cell>
        </row>
        <row r="200">
          <cell r="B200" t="str">
            <v>PRIMEIRO IMPACTO</v>
          </cell>
        </row>
        <row r="201">
          <cell r="B201" t="str">
            <v>BARRA PESADA</v>
          </cell>
        </row>
        <row r="203">
          <cell r="B203" t="str">
            <v>BALANÇO GERAL PA</v>
          </cell>
        </row>
        <row r="204">
          <cell r="B204" t="str">
            <v>PRAÇA TV 1ª EDIÇÃO</v>
          </cell>
        </row>
        <row r="205">
          <cell r="B205" t="str">
            <v>JORNAL HOJE</v>
          </cell>
        </row>
        <row r="206">
          <cell r="B206" t="str">
            <v>SBT PARÁ</v>
          </cell>
        </row>
        <row r="207">
          <cell r="B207" t="str">
            <v>FOFOCALIZANDO</v>
          </cell>
        </row>
        <row r="208">
          <cell r="B208" t="str">
            <v>BORA CIDADE</v>
          </cell>
        </row>
        <row r="210">
          <cell r="B210" t="str">
            <v>BALANÇO GERAL PA ED SB</v>
          </cell>
        </row>
        <row r="211">
          <cell r="B211" t="str">
            <v>É DO PARÁ</v>
          </cell>
        </row>
        <row r="212">
          <cell r="B212" t="str">
            <v>PRAÇA TV 1ª EDIÇÃO</v>
          </cell>
        </row>
        <row r="213">
          <cell r="B213" t="str">
            <v>JORNAL HOJE</v>
          </cell>
        </row>
        <row r="214">
          <cell r="B214" t="str">
            <v>FOFOCALIZANDO</v>
          </cell>
        </row>
        <row r="216">
          <cell r="B216" t="str">
            <v>REPÓRTER RECORD INVESTIGAÇÃO</v>
          </cell>
        </row>
        <row r="217">
          <cell r="B217" t="str">
            <v>PROFISSÃO REPÓRTER</v>
          </cell>
        </row>
        <row r="218">
          <cell r="B218" t="str">
            <v>GLOBO REPÓRTER</v>
          </cell>
        </row>
        <row r="219">
          <cell r="B219" t="str">
            <v>DOMINGO MAIOR</v>
          </cell>
        </row>
        <row r="221">
          <cell r="B221" t="str">
            <v>CÂMERA RECORD</v>
          </cell>
        </row>
        <row r="222">
          <cell r="B222" t="str">
            <v>PROFISSÃO REPÓRTER</v>
          </cell>
        </row>
        <row r="223">
          <cell r="B223" t="str">
            <v>GLOBO REPÓRTER</v>
          </cell>
        </row>
        <row r="224">
          <cell r="B224" t="str">
            <v>DOMINGO MAIOR</v>
          </cell>
        </row>
        <row r="226">
          <cell r="B226" t="str">
            <v>BRASIL CAMINHONEIRO</v>
          </cell>
        </row>
        <row r="227">
          <cell r="B227" t="str">
            <v>AUTO ESPORTE</v>
          </cell>
        </row>
        <row r="229">
          <cell r="B229" t="str">
            <v>/ SÉRIE ///////////////////////////////////////////</v>
          </cell>
        </row>
        <row r="231">
          <cell r="B231" t="str">
            <v>PROGRAMAS</v>
          </cell>
        </row>
        <row r="234">
          <cell r="B234" t="str">
            <v>SÉRIE PREMIUM</v>
          </cell>
        </row>
        <row r="235">
          <cell r="B235" t="str">
            <v>TELA QUENTE</v>
          </cell>
        </row>
        <row r="236">
          <cell r="B236" t="str">
            <v>CINE ESPETACULAR</v>
          </cell>
        </row>
        <row r="237">
          <cell r="B237" t="str">
            <v>A PRAÇA É NOSSA</v>
          </cell>
        </row>
        <row r="238">
          <cell r="B238" t="str">
            <v>PROGRAMA DO RATINHO</v>
          </cell>
        </row>
        <row r="240">
          <cell r="B240" t="str">
            <v>AEROPORTO ÁREA RESTRITA</v>
          </cell>
        </row>
        <row r="241">
          <cell r="B241" t="str">
            <v>BIG BROTHER BRASIL</v>
          </cell>
        </row>
        <row r="242">
          <cell r="B242" t="str">
            <v>TELA QUENTE</v>
          </cell>
        </row>
        <row r="243">
          <cell r="B243" t="str">
            <v>PROGRAMA DO RATINHO</v>
          </cell>
        </row>
        <row r="245">
          <cell r="B245" t="str">
            <v>SÉRIE DE SÁBADO</v>
          </cell>
        </row>
        <row r="246">
          <cell r="B246" t="str">
            <v>ALTAS HORAS</v>
          </cell>
        </row>
        <row r="247">
          <cell r="B247" t="str">
            <v>SUPERCINE</v>
          </cell>
        </row>
        <row r="248">
          <cell r="B248" t="str">
            <v>THE BLACKLIST</v>
          </cell>
        </row>
        <row r="250">
          <cell r="B250" t="str">
            <v>SÉRIE DE DOMINGO</v>
          </cell>
        </row>
        <row r="251">
          <cell r="B251" t="str">
            <v>DOMINGO MAIOR</v>
          </cell>
        </row>
        <row r="252">
          <cell r="B252" t="str">
            <v>CINE ESPETACULAR</v>
          </cell>
        </row>
        <row r="253">
          <cell r="B253" t="str">
            <v>CANAL LIVRE</v>
          </cell>
        </row>
        <row r="255">
          <cell r="B255" t="str">
            <v>/ SHOW /////////////////////////////////////////</v>
          </cell>
        </row>
        <row r="257">
          <cell r="B257" t="str">
            <v>PROGRAMAS</v>
          </cell>
        </row>
        <row r="260">
          <cell r="B260" t="str">
            <v>HOJE EM DIA</v>
          </cell>
        </row>
        <row r="261">
          <cell r="B261" t="str">
            <v>MAIS VOCÊ</v>
          </cell>
        </row>
        <row r="262">
          <cell r="B262" t="str">
            <v>ENCONTRO COM FÁTIMA BERNARDES</v>
          </cell>
        </row>
        <row r="263">
          <cell r="B263" t="str">
            <v>É DE CASA 1</v>
          </cell>
        </row>
        <row r="264">
          <cell r="B264" t="str">
            <v>É DE CASA 2</v>
          </cell>
        </row>
        <row r="265">
          <cell r="B265" t="str">
            <v>É DE CASA 3</v>
          </cell>
        </row>
        <row r="266">
          <cell r="B266" t="str">
            <v>THE CHEF</v>
          </cell>
        </row>
        <row r="427">
          <cell r="B427" t="str">
            <v>Lista de Targets</v>
          </cell>
        </row>
        <row r="428">
          <cell r="B428" t="str">
            <v>DOMICILIAR</v>
          </cell>
        </row>
        <row r="429">
          <cell r="B429" t="str">
            <v>INDIVÍDUOS</v>
          </cell>
        </row>
        <row r="430">
          <cell r="B430" t="str">
            <v>AS AB 25+</v>
          </cell>
        </row>
        <row r="431">
          <cell r="B431" t="str">
            <v>AS ABC 18+</v>
          </cell>
        </row>
        <row r="432">
          <cell r="B432" t="str">
            <v>AS ABC 18-49</v>
          </cell>
        </row>
        <row r="433">
          <cell r="B433" t="str">
            <v>AS ABC 25+</v>
          </cell>
        </row>
        <row r="434">
          <cell r="B434" t="str">
            <v>AS ABCDE 18+</v>
          </cell>
        </row>
        <row r="435">
          <cell r="B435" t="str">
            <v>AS ABCDE 25+</v>
          </cell>
        </row>
        <row r="436">
          <cell r="B436" t="str">
            <v>HH AB 25+</v>
          </cell>
        </row>
        <row r="437">
          <cell r="B437" t="str">
            <v>HH ABC 25+</v>
          </cell>
        </row>
        <row r="438">
          <cell r="B438" t="str">
            <v>MM AB 25+</v>
          </cell>
        </row>
        <row r="439">
          <cell r="B439" t="str">
            <v>MM ABC 25+</v>
          </cell>
        </row>
      </sheetData>
      <sheetData sheetId="3">
        <row r="8">
          <cell r="B8" t="str">
            <v>Selecione o Target:</v>
          </cell>
        </row>
        <row r="9">
          <cell r="B9" t="str">
            <v>DOMICILIAR</v>
          </cell>
        </row>
        <row r="13">
          <cell r="B13" t="str">
            <v>/ AUDITÓRIO ///////////////////////////////////////</v>
          </cell>
        </row>
        <row r="15">
          <cell r="B15" t="str">
            <v>PROGRAMAS</v>
          </cell>
        </row>
        <row r="18">
          <cell r="B18" t="str">
            <v>HORA DO FARO</v>
          </cell>
        </row>
        <row r="19">
          <cell r="B19" t="str">
            <v>CALDEIRÃO</v>
          </cell>
        </row>
        <row r="20">
          <cell r="B20" t="str">
            <v>DOMINGÃO</v>
          </cell>
        </row>
        <row r="21">
          <cell r="B21" t="str">
            <v>PROGRAMA RAUL GIL</v>
          </cell>
        </row>
        <row r="22">
          <cell r="B22" t="str">
            <v>DOMINGO LEGAL</v>
          </cell>
        </row>
        <row r="23">
          <cell r="B23" t="str">
            <v>ELIANA</v>
          </cell>
        </row>
        <row r="24">
          <cell r="B24" t="str">
            <v>PROGRAMA SILVIO SANTOS</v>
          </cell>
        </row>
        <row r="25">
          <cell r="B25" t="str">
            <v>FAUSTÃO NA BAND</v>
          </cell>
        </row>
        <row r="27">
          <cell r="B27" t="str">
            <v>/ ESPORTE /////////////////////////////////////////</v>
          </cell>
        </row>
        <row r="29">
          <cell r="B29" t="str">
            <v>PROGRAMAS</v>
          </cell>
        </row>
        <row r="32">
          <cell r="B32" t="str">
            <v>FUTEBOL QUARTA-FEIRA</v>
          </cell>
        </row>
        <row r="33">
          <cell r="B33" t="str">
            <v>FUTEBOL NOITE</v>
          </cell>
        </row>
        <row r="34">
          <cell r="B34" t="str">
            <v>FUTEBOL DE DOMINGO</v>
          </cell>
        </row>
        <row r="35">
          <cell r="B35" t="str">
            <v>PROGRAMA DO RATINHO</v>
          </cell>
        </row>
        <row r="37">
          <cell r="B37" t="str">
            <v>FUTEBOL SÁBADO</v>
          </cell>
        </row>
        <row r="38">
          <cell r="B38" t="str">
            <v>CALDEIRÃO</v>
          </cell>
        </row>
        <row r="39">
          <cell r="B39" t="str">
            <v>FUTEBOL DE DOMINGO</v>
          </cell>
        </row>
        <row r="41">
          <cell r="B41" t="str">
            <v>FUTEBOL DOMINGO</v>
          </cell>
        </row>
        <row r="42">
          <cell r="B42" t="str">
            <v>FUTEBOL NOT</v>
          </cell>
        </row>
        <row r="43">
          <cell r="B43" t="str">
            <v>DOMINGÃO</v>
          </cell>
        </row>
        <row r="44">
          <cell r="B44" t="str">
            <v>DOMINGO LEGAL</v>
          </cell>
        </row>
        <row r="46">
          <cell r="B46" t="str">
            <v>ESPORTE RECORD</v>
          </cell>
        </row>
        <row r="47">
          <cell r="B47" t="str">
            <v>ESPORTE ESPETACULAR</v>
          </cell>
        </row>
        <row r="48">
          <cell r="B48" t="str">
            <v>GLOBO ESPORTE</v>
          </cell>
        </row>
        <row r="49">
          <cell r="B49" t="str">
            <v>SBT SPORTS</v>
          </cell>
        </row>
        <row r="50">
          <cell r="B50" t="str">
            <v>ALTEROSA ESPORTE</v>
          </cell>
        </row>
        <row r="51">
          <cell r="B51" t="str">
            <v>JOGO ABERTO</v>
          </cell>
        </row>
        <row r="52">
          <cell r="B52" t="str">
            <v>BAND ESPORTE CLUBE</v>
          </cell>
        </row>
        <row r="54">
          <cell r="B54" t="str">
            <v>/ FILME ////////////////////////////////////////////</v>
          </cell>
        </row>
        <row r="56">
          <cell r="B56" t="str">
            <v>PROGRAMAS</v>
          </cell>
        </row>
        <row r="59">
          <cell r="B59" t="str">
            <v>CINE RECORD ESPECIAL</v>
          </cell>
        </row>
        <row r="60">
          <cell r="B60" t="str">
            <v>BIG BROTHER BRASIL</v>
          </cell>
        </row>
        <row r="61">
          <cell r="B61" t="str">
            <v>CINEMA DO LIDER</v>
          </cell>
        </row>
        <row r="62">
          <cell r="B62" t="str">
            <v>DOMINGO LEGAL</v>
          </cell>
        </row>
        <row r="64">
          <cell r="B64" t="str">
            <v>SUPER TELA</v>
          </cell>
        </row>
        <row r="65">
          <cell r="B65" t="str">
            <v>TELA QUENTE</v>
          </cell>
        </row>
        <row r="66">
          <cell r="B66" t="str">
            <v>DOMINGO MAIOR</v>
          </cell>
        </row>
        <row r="67">
          <cell r="B67" t="str">
            <v>PROGRAMA DO RATINHO</v>
          </cell>
        </row>
        <row r="68">
          <cell r="B68" t="str">
            <v>TELA DE SUCESSOS</v>
          </cell>
        </row>
        <row r="70">
          <cell r="B70" t="str">
            <v>CINE AVENTURA</v>
          </cell>
        </row>
        <row r="71">
          <cell r="B71" t="str">
            <v>SESSÃO DA TARDE</v>
          </cell>
        </row>
        <row r="72">
          <cell r="B72" t="str">
            <v>TEMPERATURA MÁXIMA</v>
          </cell>
        </row>
        <row r="73">
          <cell r="B73" t="str">
            <v>PROGRAMA RAUL GIL</v>
          </cell>
        </row>
        <row r="75">
          <cell r="B75" t="str">
            <v>TELA MÁXIMA</v>
          </cell>
        </row>
        <row r="76">
          <cell r="B76" t="str">
            <v>SUPERCINE</v>
          </cell>
        </row>
        <row r="77">
          <cell r="B77" t="str">
            <v>TELA QUENTE</v>
          </cell>
        </row>
        <row r="78">
          <cell r="B78" t="str">
            <v>TELA DE SUCESSOS</v>
          </cell>
        </row>
        <row r="80">
          <cell r="B80" t="str">
            <v>CINE MAIOR</v>
          </cell>
        </row>
        <row r="81">
          <cell r="B81" t="str">
            <v>TEMPERATURA MÁXIMA</v>
          </cell>
        </row>
        <row r="82">
          <cell r="B82" t="str">
            <v>DOMINGO LEGAL</v>
          </cell>
        </row>
        <row r="83">
          <cell r="B83" t="str">
            <v>DOMINGO NO CINEMA</v>
          </cell>
        </row>
        <row r="85">
          <cell r="B85" t="str">
            <v>/ JORNALISMO /////////////////////////////////////////</v>
          </cell>
        </row>
        <row r="87">
          <cell r="B87" t="str">
            <v>PROGRAMAS</v>
          </cell>
        </row>
        <row r="90">
          <cell r="B90" t="str">
            <v>MG NO AR</v>
          </cell>
        </row>
        <row r="91">
          <cell r="B91" t="str">
            <v>BOM DIA PRAÇA</v>
          </cell>
        </row>
        <row r="92">
          <cell r="B92" t="str">
            <v>BOM DIA BRASIL</v>
          </cell>
        </row>
        <row r="93">
          <cell r="B93" t="str">
            <v>PRIMEIRO IMPACTO</v>
          </cell>
        </row>
        <row r="94">
          <cell r="B94" t="str">
            <v>BORA BRASIL</v>
          </cell>
        </row>
        <row r="96">
          <cell r="B96" t="str">
            <v>FALA BRASIL</v>
          </cell>
        </row>
        <row r="97">
          <cell r="B97" t="str">
            <v>BOM DIA PRAÇA</v>
          </cell>
        </row>
        <row r="98">
          <cell r="B98" t="str">
            <v>BOM DIA BRASIL</v>
          </cell>
        </row>
        <row r="99">
          <cell r="B99" t="str">
            <v>PRIMEIRO IMPACTO</v>
          </cell>
        </row>
        <row r="100">
          <cell r="B100" t="str">
            <v>BORA BRASIL</v>
          </cell>
        </row>
        <row r="102">
          <cell r="B102" t="str">
            <v>CIDADE ALERTA</v>
          </cell>
        </row>
        <row r="103">
          <cell r="B103" t="str">
            <v>PRAÇA TV 2ª EDIÇÃO SS</v>
          </cell>
        </row>
        <row r="104">
          <cell r="B104" t="str">
            <v>JORNAL DA ALTEROSA 2ª EDIÇÃO</v>
          </cell>
        </row>
        <row r="105">
          <cell r="B105" t="str">
            <v>BRASIL URGENTE</v>
          </cell>
        </row>
        <row r="106">
          <cell r="B106" t="str">
            <v>BRASIL URGENTE MG</v>
          </cell>
        </row>
        <row r="108">
          <cell r="B108" t="str">
            <v>CIDADE ALERTA MINAS</v>
          </cell>
        </row>
        <row r="109">
          <cell r="B109" t="str">
            <v>PRAÇA TV 2ª EDIÇÃO SS</v>
          </cell>
        </row>
        <row r="110">
          <cell r="B110" t="str">
            <v>JORNAL DA ALTEROSA 2ª EDIÇÃO</v>
          </cell>
        </row>
        <row r="111">
          <cell r="B111" t="str">
            <v>JORNAL BAND MINAS</v>
          </cell>
        </row>
        <row r="113">
          <cell r="B113" t="str">
            <v>MG RECORD</v>
          </cell>
        </row>
        <row r="114">
          <cell r="B114" t="str">
            <v>PRAÇA TV 2ª EDIÇÃO SS</v>
          </cell>
        </row>
        <row r="115">
          <cell r="B115" t="str">
            <v>SBT BRASIL</v>
          </cell>
        </row>
        <row r="116">
          <cell r="B116" t="str">
            <v>JORNAL BAND MINAS</v>
          </cell>
        </row>
        <row r="117">
          <cell r="B117" t="str">
            <v>JORNAL DA BAND</v>
          </cell>
        </row>
        <row r="119">
          <cell r="B119" t="str">
            <v>JORNAL DA RECORD</v>
          </cell>
        </row>
        <row r="120">
          <cell r="B120" t="str">
            <v>JORNAL NACIONAL SS</v>
          </cell>
        </row>
        <row r="121">
          <cell r="B121" t="str">
            <v>SBT BRASIL</v>
          </cell>
        </row>
        <row r="122">
          <cell r="B122" t="str">
            <v>JORNAL DA BAND</v>
          </cell>
        </row>
        <row r="124">
          <cell r="B124" t="str">
            <v>FALA BRASIL ED SB</v>
          </cell>
        </row>
        <row r="125">
          <cell r="B125" t="str">
            <v>BOM DIA BRASIL</v>
          </cell>
        </row>
        <row r="127">
          <cell r="B127" t="str">
            <v>CIDADE ALERTA ED SB</v>
          </cell>
        </row>
        <row r="128">
          <cell r="B128" t="str">
            <v>PRAÇA TV 2ª EDIÇÃO SB</v>
          </cell>
        </row>
        <row r="129">
          <cell r="B129" t="str">
            <v>BRASIL URGENTE SB</v>
          </cell>
        </row>
        <row r="131">
          <cell r="B131" t="str">
            <v>CIDADE ALERTA ED SB</v>
          </cell>
        </row>
        <row r="132">
          <cell r="B132" t="str">
            <v>PRAÇA TV 2ª EDIÇÃO SB</v>
          </cell>
        </row>
        <row r="134">
          <cell r="B134" t="str">
            <v>JORNAL DA RECORD ED SB</v>
          </cell>
        </row>
        <row r="135">
          <cell r="B135" t="str">
            <v>JORNAL NACIONAL SB</v>
          </cell>
        </row>
        <row r="136">
          <cell r="B136" t="str">
            <v>SBT BRASIL</v>
          </cell>
        </row>
        <row r="137">
          <cell r="B137" t="str">
            <v>ENTREVISTA COLETIVA</v>
          </cell>
        </row>
        <row r="138">
          <cell r="B138" t="str">
            <v>JORNAL DA BAND</v>
          </cell>
        </row>
        <row r="140">
          <cell r="B140" t="str">
            <v>DOMINGO ESPETACULAR</v>
          </cell>
        </row>
        <row r="141">
          <cell r="B141" t="str">
            <v>FANTÁSTICO</v>
          </cell>
        </row>
        <row r="142">
          <cell r="B142" t="str">
            <v>PROGRAMA SILVIO SANTOS</v>
          </cell>
        </row>
        <row r="144">
          <cell r="B144" t="str">
            <v>/ NOVELA //////////////////////////////////////////</v>
          </cell>
        </row>
        <row r="146">
          <cell r="B146" t="str">
            <v>PROGRAMAS</v>
          </cell>
        </row>
        <row r="149">
          <cell r="B149" t="str">
            <v>NOVELA DA TARDE 1 - CHAMAS DA VIDA</v>
          </cell>
        </row>
        <row r="150">
          <cell r="B150" t="str">
            <v>NOVELA ED ESPECIAL - O CRAVO E A ROSA</v>
          </cell>
        </row>
        <row r="151">
          <cell r="B151" t="str">
            <v>VALE A PENA VER DE NOVO - O CLONE</v>
          </cell>
        </row>
        <row r="152">
          <cell r="B152" t="str">
            <v>NOVELA TARDE 1 - AMANHÃ E PARA SEMPRE</v>
          </cell>
        </row>
        <row r="153">
          <cell r="B153" t="str">
            <v>FOFOCALIZANDO</v>
          </cell>
        </row>
        <row r="154">
          <cell r="B154" t="str">
            <v>CASOS DE FAMÍLIA</v>
          </cell>
        </row>
        <row r="155">
          <cell r="B155" t="str">
            <v>MELHOR DA TARDE</v>
          </cell>
        </row>
        <row r="157">
          <cell r="B157" t="str">
            <v>NOVELA 3 - REIS</v>
          </cell>
        </row>
        <row r="158">
          <cell r="B158" t="str">
            <v>NOVELA I - ALÉM DA ILUSÃO SS</v>
          </cell>
        </row>
        <row r="159">
          <cell r="B159" t="str">
            <v>NOVELA I - ALÉM DA ILUSÃO SB</v>
          </cell>
        </row>
        <row r="160">
          <cell r="B160" t="str">
            <v>NOVELA II - CARA E CORAGEM SS</v>
          </cell>
        </row>
        <row r="161">
          <cell r="B161" t="str">
            <v>NOVELA II - CARA E CORAGEM SB</v>
          </cell>
        </row>
        <row r="163">
          <cell r="B163" t="str">
            <v>NOVELA 22H - JESUS</v>
          </cell>
        </row>
        <row r="164">
          <cell r="B164" t="str">
            <v>NOVELA III - PANTANAL SS</v>
          </cell>
        </row>
        <row r="165">
          <cell r="B165" t="str">
            <v>NOVELA III - PANTANAL SB</v>
          </cell>
        </row>
        <row r="166">
          <cell r="B166" t="str">
            <v>NOVELA NOITE 1 - CARINHA DE ANJO</v>
          </cell>
        </row>
        <row r="168">
          <cell r="B168" t="str">
            <v>NOVELA 3 - MELHORES MOMENTOS</v>
          </cell>
        </row>
        <row r="169">
          <cell r="B169" t="str">
            <v>NOVELA I - ALÉM DA ILUSÃO SB</v>
          </cell>
        </row>
        <row r="170">
          <cell r="B170" t="str">
            <v>NOVELA II - CARA E CORAGEM SB</v>
          </cell>
        </row>
        <row r="171">
          <cell r="B171" t="str">
            <v>NOVELA III - PANTANAL SB</v>
          </cell>
        </row>
        <row r="172">
          <cell r="B172" t="str">
            <v>NOVELA NOITE 1 - CARINHA DE ANJO</v>
          </cell>
        </row>
        <row r="174">
          <cell r="B174" t="str">
            <v>/ REALITY SHOW ///////////////////////////////////////</v>
          </cell>
        </row>
        <row r="176">
          <cell r="B176" t="str">
            <v>PROGRAMAS</v>
          </cell>
        </row>
        <row r="179">
          <cell r="B179" t="str">
            <v>POWER COUPLE BRASIL</v>
          </cell>
        </row>
        <row r="180">
          <cell r="B180" t="str">
            <v>NO LIMITE</v>
          </cell>
        </row>
        <row r="181">
          <cell r="B181" t="str">
            <v>CINEMA ESPECIAL</v>
          </cell>
        </row>
        <row r="182">
          <cell r="B182" t="str">
            <v>SHOW DE QUINTA</v>
          </cell>
        </row>
        <row r="183">
          <cell r="B183" t="str">
            <v>COZINHE SE PUDER</v>
          </cell>
        </row>
        <row r="184">
          <cell r="B184" t="str">
            <v>ESQUADRÃO DA MODA</v>
          </cell>
        </row>
        <row r="185">
          <cell r="B185" t="str">
            <v>PROGRAMA DO RATINHO</v>
          </cell>
        </row>
        <row r="186">
          <cell r="B186" t="str">
            <v>MASTERCHEF AMADORES</v>
          </cell>
        </row>
        <row r="187">
          <cell r="B187" t="str">
            <v>LINHA DE COMBATE</v>
          </cell>
        </row>
        <row r="188">
          <cell r="B188" t="str">
            <v>PROGRAMA DO RATINHO</v>
          </cell>
        </row>
        <row r="189">
          <cell r="B189" t="str">
            <v>BAKE OFF BRASIL</v>
          </cell>
        </row>
        <row r="190">
          <cell r="B190" t="str">
            <v>LARGADOS E PELADOS</v>
          </cell>
        </row>
        <row r="192">
          <cell r="B192" t="str">
            <v>A FAZENDA</v>
          </cell>
        </row>
        <row r="193">
          <cell r="B193" t="str">
            <v>TELA QUENTE</v>
          </cell>
        </row>
        <row r="194">
          <cell r="B194" t="str">
            <v>THE VOICE BRASIL</v>
          </cell>
        </row>
        <row r="195">
          <cell r="B195" t="str">
            <v>ALTAS HORAS</v>
          </cell>
        </row>
        <row r="196">
          <cell r="B196" t="str">
            <v>PROGRAMA DO RATINHO</v>
          </cell>
        </row>
        <row r="197">
          <cell r="B197" t="str">
            <v>BAKE OFF BRASIL</v>
          </cell>
        </row>
        <row r="198">
          <cell r="B198" t="str">
            <v>LARGADOS E PELADOS</v>
          </cell>
        </row>
        <row r="200">
          <cell r="B200" t="str">
            <v>TOP CHEF BRASIL</v>
          </cell>
        </row>
        <row r="201">
          <cell r="B201" t="str">
            <v>PROGRAMA DO RATINHO</v>
          </cell>
        </row>
        <row r="202">
          <cell r="B202" t="str">
            <v>DUELO DE MÃES</v>
          </cell>
        </row>
        <row r="203">
          <cell r="B203" t="str">
            <v>BAKE OFF BRASIL</v>
          </cell>
        </row>
        <row r="204">
          <cell r="B204" t="str">
            <v>MASTERCHEF AMADORES</v>
          </cell>
        </row>
        <row r="205">
          <cell r="B205" t="str">
            <v>90 DIAS PARA CASAR</v>
          </cell>
        </row>
        <row r="207">
          <cell r="B207" t="str">
            <v>CANTA COMIGO</v>
          </cell>
        </row>
        <row r="208">
          <cell r="B208" t="str">
            <v>DOMINGÃO</v>
          </cell>
        </row>
        <row r="209">
          <cell r="B209" t="str">
            <v>DOMINGO LEGAL</v>
          </cell>
        </row>
        <row r="210">
          <cell r="B210" t="str">
            <v>ELIANA</v>
          </cell>
        </row>
        <row r="213">
          <cell r="B213" t="str">
            <v>/ REPORTAGEM ///////////////////////////////////////</v>
          </cell>
        </row>
        <row r="215">
          <cell r="B215" t="str">
            <v>PROGRAMAS</v>
          </cell>
        </row>
        <row r="218">
          <cell r="B218" t="str">
            <v>BALANÇO GERAL MG</v>
          </cell>
        </row>
        <row r="219">
          <cell r="B219" t="str">
            <v>PRAÇA TV 1ª EDIÇÃO</v>
          </cell>
        </row>
        <row r="220">
          <cell r="B220" t="str">
            <v>JORNAL HOJE</v>
          </cell>
        </row>
        <row r="221">
          <cell r="B221" t="str">
            <v>ALTEROSA ALERTA VES</v>
          </cell>
        </row>
        <row r="222">
          <cell r="B222" t="str">
            <v>ALTEROSA AGORA</v>
          </cell>
        </row>
        <row r="224">
          <cell r="B224" t="str">
            <v>BALANÇO GERAL MG ED SB</v>
          </cell>
        </row>
        <row r="225">
          <cell r="B225" t="str">
            <v>PRAÇA TV 1ª EDIÇÃO</v>
          </cell>
        </row>
        <row r="226">
          <cell r="B226" t="str">
            <v>JORNAL HOJE</v>
          </cell>
        </row>
        <row r="227">
          <cell r="B227" t="str">
            <v>ROLÊ NAS GERAIS</v>
          </cell>
        </row>
        <row r="229">
          <cell r="B229" t="str">
            <v>CÂMERA RECORD</v>
          </cell>
        </row>
        <row r="230">
          <cell r="B230" t="str">
            <v>PROFISSÃO REPÓRTER</v>
          </cell>
        </row>
        <row r="231">
          <cell r="B231" t="str">
            <v>GLOBO REPÓRTER</v>
          </cell>
        </row>
        <row r="232">
          <cell r="B232" t="str">
            <v>DOMINGO MAIOR</v>
          </cell>
        </row>
        <row r="234">
          <cell r="B234" t="str">
            <v>BRASIL CAMINHONEIRO</v>
          </cell>
        </row>
        <row r="235">
          <cell r="B235" t="str">
            <v>AUTO ESPORTE</v>
          </cell>
        </row>
        <row r="237">
          <cell r="B237" t="str">
            <v>REPÓRTER RECORD INVESTIGAÇÃO</v>
          </cell>
        </row>
        <row r="238">
          <cell r="B238" t="str">
            <v>PROFISSÃO REPÓRTER</v>
          </cell>
        </row>
        <row r="239">
          <cell r="B239" t="str">
            <v>GLOBO REPÓRTER</v>
          </cell>
        </row>
        <row r="240">
          <cell r="B240" t="str">
            <v>CINEMA DO LIDER</v>
          </cell>
        </row>
        <row r="241">
          <cell r="B241" t="str">
            <v>PROGRAMA DO RATINHO</v>
          </cell>
        </row>
        <row r="243">
          <cell r="B243" t="str">
            <v>/ SÉRIE ////////////////////////////////////////////</v>
          </cell>
        </row>
        <row r="245">
          <cell r="B245" t="str">
            <v>PROGRAMAS</v>
          </cell>
        </row>
        <row r="248">
          <cell r="B248" t="str">
            <v>SÉRIE PREMIUM</v>
          </cell>
        </row>
        <row r="249">
          <cell r="B249" t="str">
            <v>TELA QUENTE</v>
          </cell>
        </row>
        <row r="250">
          <cell r="B250" t="str">
            <v>CINE ESPETACULAR</v>
          </cell>
        </row>
        <row r="251">
          <cell r="B251" t="str">
            <v>A PRAÇA É NOSSA</v>
          </cell>
        </row>
        <row r="252">
          <cell r="B252" t="str">
            <v>PROGRAMA DO RATINHO</v>
          </cell>
        </row>
        <row r="254">
          <cell r="B254" t="str">
            <v>AEROPORTO ÁREA RESTRITA</v>
          </cell>
        </row>
        <row r="255">
          <cell r="B255" t="str">
            <v>BIG BROTHER BRASIL</v>
          </cell>
        </row>
        <row r="256">
          <cell r="B256" t="str">
            <v>TELA QUENTE</v>
          </cell>
        </row>
        <row r="257">
          <cell r="B257" t="str">
            <v>PROGRAMA DO RATINHO</v>
          </cell>
        </row>
        <row r="259">
          <cell r="B259" t="str">
            <v>SÉRIE DE SÁBADO</v>
          </cell>
        </row>
        <row r="260">
          <cell r="B260" t="str">
            <v>ALTAS HORAS</v>
          </cell>
        </row>
        <row r="261">
          <cell r="B261" t="str">
            <v>SUPERCINE</v>
          </cell>
        </row>
        <row r="262">
          <cell r="B262" t="str">
            <v>THE BLACKLIST</v>
          </cell>
        </row>
        <row r="264">
          <cell r="B264" t="str">
            <v>SÉRIE DE DOMINGO</v>
          </cell>
        </row>
        <row r="265">
          <cell r="B265" t="str">
            <v>DOMINGO MAIOR</v>
          </cell>
        </row>
        <row r="266">
          <cell r="B266" t="str">
            <v>CINE ESPETACULAR</v>
          </cell>
        </row>
        <row r="267">
          <cell r="B267" t="str">
            <v>CANAL LIVRE</v>
          </cell>
        </row>
        <row r="269">
          <cell r="B269" t="str">
            <v>/ SHOW ///////////////////////////////////////////</v>
          </cell>
        </row>
        <row r="271">
          <cell r="B271" t="str">
            <v>PROGRAMAS</v>
          </cell>
        </row>
        <row r="274">
          <cell r="B274" t="str">
            <v>HOJE EM DIA</v>
          </cell>
        </row>
        <row r="275">
          <cell r="B275" t="str">
            <v>MAIS VOCÊ</v>
          </cell>
        </row>
        <row r="276">
          <cell r="B276" t="str">
            <v>ENCONTRO COM FÁTIMA BERNARDES</v>
          </cell>
        </row>
        <row r="277">
          <cell r="B277" t="str">
            <v>É DE CASA 1</v>
          </cell>
        </row>
        <row r="278">
          <cell r="B278" t="str">
            <v>É DE CASA 2</v>
          </cell>
        </row>
        <row r="279">
          <cell r="B279" t="str">
            <v>É DE CASA 3</v>
          </cell>
        </row>
        <row r="280">
          <cell r="B280" t="str">
            <v>THE CHEF</v>
          </cell>
        </row>
        <row r="441">
          <cell r="B441" t="str">
            <v>Lista de Targets</v>
          </cell>
        </row>
        <row r="442">
          <cell r="B442" t="str">
            <v>DOMICILIAR</v>
          </cell>
        </row>
        <row r="443">
          <cell r="B443" t="str">
            <v>INDIVÍDUOS</v>
          </cell>
        </row>
        <row r="444">
          <cell r="B444" t="str">
            <v>AS AB 25+</v>
          </cell>
        </row>
        <row r="445">
          <cell r="B445" t="str">
            <v>AS ABC 18+</v>
          </cell>
        </row>
        <row r="446">
          <cell r="B446" t="str">
            <v>AS ABC 18-49</v>
          </cell>
        </row>
        <row r="447">
          <cell r="B447" t="str">
            <v>AS ABC 25+</v>
          </cell>
        </row>
        <row r="448">
          <cell r="B448" t="str">
            <v>AS ABCDE 18+</v>
          </cell>
        </row>
        <row r="449">
          <cell r="B449" t="str">
            <v>AS ABCDE 25+</v>
          </cell>
        </row>
        <row r="450">
          <cell r="B450" t="str">
            <v>HH AB 25+</v>
          </cell>
        </row>
        <row r="451">
          <cell r="B451" t="str">
            <v>HH ABC 25+</v>
          </cell>
        </row>
        <row r="452">
          <cell r="B452" t="str">
            <v>MM AB 25+</v>
          </cell>
        </row>
        <row r="453">
          <cell r="B453" t="str">
            <v>MM ABC 25+</v>
          </cell>
        </row>
      </sheetData>
      <sheetData sheetId="4">
        <row r="8">
          <cell r="B8" t="str">
            <v>Selecione o Target:</v>
          </cell>
        </row>
        <row r="9">
          <cell r="B9" t="str">
            <v>DOMICILIAR</v>
          </cell>
        </row>
        <row r="13">
          <cell r="B13" t="str">
            <v>/ AUDITÓRIO ///////////////////////////////////////</v>
          </cell>
        </row>
        <row r="15">
          <cell r="B15" t="str">
            <v>PROGRAMAS</v>
          </cell>
        </row>
        <row r="18">
          <cell r="B18" t="str">
            <v>HORA DO FARO</v>
          </cell>
        </row>
        <row r="19">
          <cell r="B19" t="str">
            <v>CALDEIRÃO</v>
          </cell>
        </row>
        <row r="20">
          <cell r="B20" t="str">
            <v>DOMINGÃO</v>
          </cell>
        </row>
        <row r="21">
          <cell r="B21" t="str">
            <v>PROGRAMA RAUL GIL</v>
          </cell>
        </row>
        <row r="22">
          <cell r="B22" t="str">
            <v>DOMINGO LEGAL</v>
          </cell>
        </row>
        <row r="23">
          <cell r="B23" t="str">
            <v>ELIANA</v>
          </cell>
        </row>
        <row r="24">
          <cell r="B24" t="str">
            <v>PROGRAMA SILVIO SANTOS</v>
          </cell>
        </row>
        <row r="25">
          <cell r="B25" t="str">
            <v>FAUSTÃO NA BAND</v>
          </cell>
        </row>
        <row r="27">
          <cell r="B27" t="str">
            <v>/ ESPORTE /////////////////////////////////////////</v>
          </cell>
        </row>
        <row r="29">
          <cell r="B29" t="str">
            <v>PROGRAMAS</v>
          </cell>
        </row>
        <row r="32">
          <cell r="B32" t="str">
            <v>FUTEBOL QUARTA-FEIRA</v>
          </cell>
        </row>
        <row r="33">
          <cell r="B33" t="str">
            <v>FUTEBOL NOITE</v>
          </cell>
        </row>
        <row r="34">
          <cell r="B34" t="str">
            <v>BIG BROTHER BRASIL</v>
          </cell>
        </row>
        <row r="35">
          <cell r="B35" t="str">
            <v>FUTEBOL DE DOMINGO</v>
          </cell>
        </row>
        <row r="36">
          <cell r="B36" t="str">
            <v>PROGRAMA DO RATINHO</v>
          </cell>
        </row>
        <row r="38">
          <cell r="B38" t="str">
            <v>FUTEBOL SÁBADO</v>
          </cell>
        </row>
        <row r="39">
          <cell r="B39" t="str">
            <v>CALDEIRÃO</v>
          </cell>
        </row>
        <row r="40">
          <cell r="B40" t="str">
            <v>FUTEBOL DE DOMINGO</v>
          </cell>
        </row>
        <row r="42">
          <cell r="B42" t="str">
            <v>FUTEBOL DOMINGO</v>
          </cell>
        </row>
        <row r="43">
          <cell r="B43" t="str">
            <v>FUTEBOL NOT</v>
          </cell>
        </row>
        <row r="44">
          <cell r="B44" t="str">
            <v>DOMINGÃO</v>
          </cell>
        </row>
        <row r="45">
          <cell r="B45" t="str">
            <v>DOMINGO LEGAL</v>
          </cell>
        </row>
        <row r="46">
          <cell r="B46" t="str">
            <v>DOMINGO LEGAL</v>
          </cell>
        </row>
        <row r="48">
          <cell r="B48" t="str">
            <v>ESPORTE RECORD</v>
          </cell>
        </row>
        <row r="49">
          <cell r="B49" t="str">
            <v>ESPORTE ESPETACULAR</v>
          </cell>
        </row>
        <row r="50">
          <cell r="B50" t="str">
            <v>GLOBO ESPORTE</v>
          </cell>
        </row>
        <row r="51">
          <cell r="B51" t="str">
            <v>SBT SPORTS</v>
          </cell>
        </row>
        <row r="52">
          <cell r="B52" t="str">
            <v>JOGO ABERTO</v>
          </cell>
        </row>
        <row r="53">
          <cell r="B53" t="str">
            <v>BAND ESPORTE CLUBE</v>
          </cell>
        </row>
        <row r="54">
          <cell r="B54" t="str">
            <v>/ ENTREVISTA /////////////////////////////////////////</v>
          </cell>
        </row>
        <row r="56">
          <cell r="B56" t="str">
            <v>PROGRAMAS</v>
          </cell>
        </row>
        <row r="59">
          <cell r="B59" t="str">
            <v>MUNDO BUSINESS</v>
          </cell>
        </row>
        <row r="60">
          <cell r="B60" t="str">
            <v>PEQUENAS EMPRESAS GRANDES NEGÓCIOS</v>
          </cell>
        </row>
        <row r="61">
          <cell r="B61" t="str">
            <v>ACONTECE REPRESENTA</v>
          </cell>
        </row>
        <row r="62">
          <cell r="B62" t="str">
            <v>SEMPRE BEM</v>
          </cell>
        </row>
        <row r="65">
          <cell r="B65" t="str">
            <v>/ FILME /////////////////////////////////////////</v>
          </cell>
        </row>
        <row r="67">
          <cell r="B67" t="str">
            <v>PROGRAMAS</v>
          </cell>
        </row>
        <row r="70">
          <cell r="B70" t="str">
            <v>CINE RECORD ESPECIAL</v>
          </cell>
        </row>
        <row r="71">
          <cell r="B71" t="str">
            <v>BIG BROTHER BRASIL</v>
          </cell>
        </row>
        <row r="72">
          <cell r="B72" t="str">
            <v>CINEMA DO LIDER</v>
          </cell>
        </row>
        <row r="73">
          <cell r="B73" t="str">
            <v>DOMINGO LEGAL</v>
          </cell>
        </row>
        <row r="75">
          <cell r="B75" t="str">
            <v>SUPER TELA</v>
          </cell>
        </row>
        <row r="76">
          <cell r="B76" t="str">
            <v>TELA QUENTE</v>
          </cell>
        </row>
        <row r="77">
          <cell r="B77" t="str">
            <v>DOMINGO MAIOR</v>
          </cell>
        </row>
        <row r="78">
          <cell r="B78" t="str">
            <v>PROGRAMA DO RATINHO</v>
          </cell>
        </row>
        <row r="79">
          <cell r="B79" t="str">
            <v>TELA DE SUCESSOS</v>
          </cell>
        </row>
        <row r="81">
          <cell r="B81" t="str">
            <v>CINE AVENTURA</v>
          </cell>
        </row>
        <row r="82">
          <cell r="B82" t="str">
            <v>SESSÃO DA TARDE</v>
          </cell>
        </row>
        <row r="83">
          <cell r="B83" t="str">
            <v>TEMPERATURA MÁXIMA</v>
          </cell>
        </row>
        <row r="84">
          <cell r="B84" t="str">
            <v>PROGRAMA RAUL GIL</v>
          </cell>
        </row>
        <row r="86">
          <cell r="B86" t="str">
            <v>TELA MÁXIMA</v>
          </cell>
        </row>
        <row r="87">
          <cell r="B87" t="str">
            <v>SUPERCINE</v>
          </cell>
        </row>
        <row r="88">
          <cell r="B88" t="str">
            <v>TELA QUENTE</v>
          </cell>
        </row>
        <row r="89">
          <cell r="B89" t="str">
            <v>TELA DE SUCESSOS</v>
          </cell>
        </row>
        <row r="91">
          <cell r="B91" t="str">
            <v>CINE MAIOR</v>
          </cell>
        </row>
        <row r="92">
          <cell r="B92" t="str">
            <v>TEMPERATURA MÁXIMA</v>
          </cell>
        </row>
        <row r="93">
          <cell r="B93" t="str">
            <v>DOMINGO LEGAL</v>
          </cell>
        </row>
        <row r="94">
          <cell r="B94" t="str">
            <v>DOMINGO NO CINEMA</v>
          </cell>
        </row>
        <row r="96">
          <cell r="B96" t="str">
            <v>CINE RECORD ESPECIAL</v>
          </cell>
        </row>
        <row r="97">
          <cell r="B97" t="str">
            <v>TELA QUENTE</v>
          </cell>
        </row>
        <row r="98">
          <cell r="B98" t="str">
            <v>SHOW DE TERÇA 1</v>
          </cell>
        </row>
        <row r="99">
          <cell r="B99" t="str">
            <v>CINE ESPETACULAR</v>
          </cell>
        </row>
        <row r="100">
          <cell r="B100" t="str">
            <v>CINE CLUBE</v>
          </cell>
        </row>
        <row r="102">
          <cell r="B102" t="str">
            <v>SUPER TELA</v>
          </cell>
        </row>
        <row r="103">
          <cell r="B103" t="str">
            <v>TELA QUENTE</v>
          </cell>
        </row>
        <row r="104">
          <cell r="B104" t="str">
            <v>DOMINGO MAIOR</v>
          </cell>
        </row>
        <row r="105">
          <cell r="B105" t="str">
            <v>PROGRAMA DO RATINHO</v>
          </cell>
        </row>
        <row r="106">
          <cell r="B106" t="str">
            <v>BAKE OFF BRASIL</v>
          </cell>
        </row>
        <row r="107">
          <cell r="B107" t="str">
            <v>TELA DE SUCESSOS</v>
          </cell>
        </row>
        <row r="108">
          <cell r="B108" t="str">
            <v>CINE CLUBE</v>
          </cell>
        </row>
        <row r="109">
          <cell r="B109" t="str">
            <v>CINE AÇÃO</v>
          </cell>
        </row>
        <row r="111">
          <cell r="B111" t="str">
            <v>/ JORNALISMO ///////////////////////////////////////</v>
          </cell>
        </row>
        <row r="113">
          <cell r="B113" t="str">
            <v>PROGRAMAS</v>
          </cell>
        </row>
        <row r="116">
          <cell r="B116" t="str">
            <v>ES NO AR</v>
          </cell>
        </row>
        <row r="117">
          <cell r="B117" t="str">
            <v>HORA UM</v>
          </cell>
        </row>
        <row r="118">
          <cell r="B118" t="str">
            <v>BOM DIA PRAÇA</v>
          </cell>
        </row>
        <row r="119">
          <cell r="B119" t="str">
            <v>PRIMEIRO IMPACTO</v>
          </cell>
        </row>
        <row r="121">
          <cell r="B121" t="str">
            <v>FALA BRASIL</v>
          </cell>
        </row>
        <row r="122">
          <cell r="B122" t="str">
            <v>BOM DIA PRAÇA</v>
          </cell>
        </row>
        <row r="123">
          <cell r="B123" t="str">
            <v>BOM DIA BRASIL</v>
          </cell>
        </row>
        <row r="124">
          <cell r="B124" t="str">
            <v>PRIMEIRO IMPACTO</v>
          </cell>
        </row>
        <row r="125">
          <cell r="B125" t="str">
            <v>BORA BRASIL</v>
          </cell>
        </row>
        <row r="127">
          <cell r="B127" t="str">
            <v>FALA ESPÍRITO SANTO</v>
          </cell>
        </row>
        <row r="128">
          <cell r="B128" t="str">
            <v>JORNAL DO CAMPO</v>
          </cell>
        </row>
        <row r="130">
          <cell r="B130" t="str">
            <v>CIDADE ALERTA</v>
          </cell>
        </row>
        <row r="131">
          <cell r="B131" t="str">
            <v>PRAÇA TV 2ª EDIÇÃO SS</v>
          </cell>
        </row>
        <row r="132">
          <cell r="B132" t="str">
            <v>BRASIL URGENTE</v>
          </cell>
        </row>
        <row r="134">
          <cell r="B134" t="str">
            <v>CIDADE ALERTA ESPÍRITO SANTO</v>
          </cell>
        </row>
        <row r="135">
          <cell r="B135" t="str">
            <v>PRAÇA TV 2ª EDIÇÃO SS</v>
          </cell>
        </row>
        <row r="136">
          <cell r="B136" t="str">
            <v>JORNAL DA BAND</v>
          </cell>
        </row>
        <row r="138">
          <cell r="B138" t="str">
            <v>JORNAL DA TV VITÓRIA</v>
          </cell>
        </row>
        <row r="139">
          <cell r="B139" t="str">
            <v>PRAÇA TV 2ª EDIÇÃO SS</v>
          </cell>
        </row>
        <row r="140">
          <cell r="B140" t="str">
            <v>TRIBUNA NOTÍCIAS 2ª EDIÇÃO</v>
          </cell>
        </row>
        <row r="141">
          <cell r="B141" t="str">
            <v>JORNAL DA BAND</v>
          </cell>
        </row>
        <row r="143">
          <cell r="B143" t="str">
            <v>JORNAL DA RECORD</v>
          </cell>
        </row>
        <row r="144">
          <cell r="B144" t="str">
            <v>JORNAL NACIONAL SS</v>
          </cell>
        </row>
        <row r="145">
          <cell r="B145" t="str">
            <v>SBT BRASIL</v>
          </cell>
        </row>
        <row r="146">
          <cell r="B146" t="str">
            <v>JORNAL DA BAND</v>
          </cell>
        </row>
        <row r="148">
          <cell r="B148" t="str">
            <v>FALA BRASIL ED SB</v>
          </cell>
        </row>
        <row r="149">
          <cell r="B149" t="str">
            <v>BOM DIA BRASIL</v>
          </cell>
        </row>
        <row r="151">
          <cell r="B151" t="str">
            <v>CIDADE ALERTA ED SB</v>
          </cell>
        </row>
        <row r="152">
          <cell r="B152" t="str">
            <v>PRAÇA TV 2ª EDIÇÃO SB</v>
          </cell>
        </row>
        <row r="153">
          <cell r="B153" t="str">
            <v>BRASIL URGENTE SB</v>
          </cell>
        </row>
        <row r="155">
          <cell r="B155" t="str">
            <v>CIDADE ALERTA ED SB</v>
          </cell>
        </row>
        <row r="156">
          <cell r="B156" t="str">
            <v>PRAÇA TV 2ª EDIÇÃO SB</v>
          </cell>
        </row>
        <row r="158">
          <cell r="B158" t="str">
            <v>JORNAL DA RECORD ED SB</v>
          </cell>
        </row>
        <row r="159">
          <cell r="B159" t="str">
            <v>JORNAL NACIONAL SB</v>
          </cell>
        </row>
        <row r="160">
          <cell r="B160" t="str">
            <v>SBT BRASIL</v>
          </cell>
        </row>
        <row r="161">
          <cell r="B161" t="str">
            <v>JORNAL DA BAND</v>
          </cell>
        </row>
        <row r="163">
          <cell r="B163" t="str">
            <v>DOMINGO ESPETACULAR</v>
          </cell>
        </row>
        <row r="164">
          <cell r="B164" t="str">
            <v>FANTÁSTICO</v>
          </cell>
        </row>
        <row r="165">
          <cell r="B165" t="str">
            <v>PROGRAMA SILVIO SANTOS</v>
          </cell>
        </row>
        <row r="167">
          <cell r="B167" t="str">
            <v>AGRO BUSINESS</v>
          </cell>
        </row>
        <row r="168">
          <cell r="B168" t="str">
            <v>PEQUENAS EMPRESAS GRANDES NEGÓCIOS</v>
          </cell>
        </row>
        <row r="169">
          <cell r="B169" t="str">
            <v>GLOBO RURAL</v>
          </cell>
        </row>
        <row r="170">
          <cell r="B170" t="str">
            <v>SEMPRE BEM</v>
          </cell>
        </row>
        <row r="173">
          <cell r="B173" t="str">
            <v>/ NOVELA /////////////////////////////////////////</v>
          </cell>
        </row>
        <row r="175">
          <cell r="B175" t="str">
            <v>PROGRAMAS</v>
          </cell>
        </row>
        <row r="178">
          <cell r="B178" t="str">
            <v>NOVELA DA TARDE 1 - CHAMAS DA VIDA</v>
          </cell>
        </row>
        <row r="179">
          <cell r="B179" t="str">
            <v>NOVELA ED ESPECIAL - O CRAVO E A ROSA</v>
          </cell>
        </row>
        <row r="180">
          <cell r="B180" t="str">
            <v>VALE A PENA VER DE NOVO - O CLONE</v>
          </cell>
        </row>
        <row r="181">
          <cell r="B181" t="str">
            <v>NOVELA TARDE 1 - AMANHÃ E PARA SEMPRE</v>
          </cell>
        </row>
        <row r="182">
          <cell r="B182" t="str">
            <v>FOFOCALIZANDO</v>
          </cell>
        </row>
        <row r="183">
          <cell r="B183" t="str">
            <v>CASOS DE FAMÍLIA</v>
          </cell>
        </row>
        <row r="185">
          <cell r="B185" t="str">
            <v>NOVELA 3 - REIS</v>
          </cell>
        </row>
        <row r="186">
          <cell r="B186" t="str">
            <v>NOVELA I - ALÉM DA ILUSÃO SS</v>
          </cell>
        </row>
        <row r="187">
          <cell r="B187" t="str">
            <v>NOVELA I - ALÉM DA ILUSÃO SB</v>
          </cell>
        </row>
        <row r="188">
          <cell r="B188" t="str">
            <v>NOVELA II - CARA E CORAGEM SS</v>
          </cell>
        </row>
        <row r="189">
          <cell r="B189" t="str">
            <v>NOVELA II - CARA E CORAGEM SB</v>
          </cell>
        </row>
        <row r="191">
          <cell r="B191" t="str">
            <v>NOVELA 22H - JESUS</v>
          </cell>
        </row>
        <row r="192">
          <cell r="B192" t="str">
            <v>NOVELA III - PANTANAL SS</v>
          </cell>
        </row>
        <row r="193">
          <cell r="B193" t="str">
            <v>NOVELA III - PANTANAL SB</v>
          </cell>
        </row>
        <row r="194">
          <cell r="B194" t="str">
            <v>NOVELA NOITE 1 - CARINHA DE ANJO</v>
          </cell>
        </row>
        <row r="196">
          <cell r="B196" t="str">
            <v>NOVELA 3 - MELHORES MOMENTOS</v>
          </cell>
        </row>
        <row r="197">
          <cell r="B197" t="str">
            <v>NOVELA I - ALÉM DA ILUSÃO SB</v>
          </cell>
        </row>
        <row r="198">
          <cell r="B198" t="str">
            <v>NOVELA II - CARA E CORAGEM SB</v>
          </cell>
        </row>
        <row r="199">
          <cell r="B199" t="str">
            <v>NOVELA III - PANTANAL SB</v>
          </cell>
        </row>
        <row r="201">
          <cell r="B201" t="str">
            <v>/ REALITY SHOW ///////////////////////////////////////</v>
          </cell>
        </row>
        <row r="203">
          <cell r="B203" t="str">
            <v>PROGRAMAS</v>
          </cell>
        </row>
        <row r="206">
          <cell r="B206" t="str">
            <v>POWER COUPLE BRASIL</v>
          </cell>
        </row>
        <row r="207">
          <cell r="B207" t="str">
            <v>NO LIMITE</v>
          </cell>
        </row>
        <row r="208">
          <cell r="B208" t="str">
            <v>CINEMA ESPECIAL</v>
          </cell>
        </row>
        <row r="209">
          <cell r="B209" t="str">
            <v>SHOW DE QUINTA</v>
          </cell>
        </row>
        <row r="210">
          <cell r="B210" t="str">
            <v>COZINHE SE PUDER</v>
          </cell>
        </row>
        <row r="211">
          <cell r="B211" t="str">
            <v>ESQUADRÃO DA MODA</v>
          </cell>
        </row>
        <row r="212">
          <cell r="B212" t="str">
            <v>PROGRAMA DO RATINHO</v>
          </cell>
        </row>
        <row r="213">
          <cell r="B213" t="str">
            <v>MASTERCHEF AMADORES</v>
          </cell>
        </row>
        <row r="214">
          <cell r="B214" t="str">
            <v>LINHA DE COMBATE</v>
          </cell>
        </row>
        <row r="216">
          <cell r="B216" t="str">
            <v>A FAZENDA</v>
          </cell>
        </row>
        <row r="217">
          <cell r="B217" t="str">
            <v>TELA QUENTE</v>
          </cell>
        </row>
        <row r="218">
          <cell r="B218" t="str">
            <v>THE VOICE BRASIL</v>
          </cell>
        </row>
        <row r="219">
          <cell r="B219" t="str">
            <v>ALTAS HORAS</v>
          </cell>
        </row>
        <row r="220">
          <cell r="B220" t="str">
            <v>PROGRAMA DO RATINHO</v>
          </cell>
        </row>
        <row r="221">
          <cell r="B221" t="str">
            <v>BAKE OFF BRASIL</v>
          </cell>
        </row>
        <row r="222">
          <cell r="B222" t="str">
            <v>LARGADOS E PELADOS</v>
          </cell>
        </row>
        <row r="224">
          <cell r="B224" t="str">
            <v>TOP CHEF BRASIL</v>
          </cell>
        </row>
        <row r="225">
          <cell r="B225" t="str">
            <v>PROGRAMA DO RATINHO</v>
          </cell>
        </row>
        <row r="226">
          <cell r="B226" t="str">
            <v>DUELO DE MÃES</v>
          </cell>
        </row>
        <row r="227">
          <cell r="B227" t="str">
            <v>BAKE OFF BRASIL</v>
          </cell>
        </row>
        <row r="228">
          <cell r="B228" t="str">
            <v>MASTERCHEF AMADORES</v>
          </cell>
        </row>
        <row r="229">
          <cell r="B229" t="str">
            <v>90 DIAS PARA CASAR</v>
          </cell>
        </row>
        <row r="231">
          <cell r="B231" t="str">
            <v>CHEF DE FAMÍLIA</v>
          </cell>
        </row>
        <row r="232">
          <cell r="B232" t="str">
            <v>DUELO DE MÃES</v>
          </cell>
        </row>
        <row r="233">
          <cell r="B233" t="str">
            <v>BAKE OFF BRASIL</v>
          </cell>
        </row>
        <row r="234">
          <cell r="B234" t="str">
            <v>MASTERCHEF AMADORES</v>
          </cell>
        </row>
        <row r="235">
          <cell r="B235" t="str">
            <v>90 DIAS PARA CASAR</v>
          </cell>
        </row>
        <row r="236">
          <cell r="B236" t="str">
            <v>CANTA COMIGO</v>
          </cell>
        </row>
        <row r="237">
          <cell r="B237" t="str">
            <v>THE VOICE KIDS</v>
          </cell>
        </row>
        <row r="238">
          <cell r="B238" t="str">
            <v>DOMINGÃO</v>
          </cell>
        </row>
        <row r="239">
          <cell r="B239" t="str">
            <v>DOMINGO LEGAL</v>
          </cell>
        </row>
        <row r="240">
          <cell r="B240" t="str">
            <v>ELIANA</v>
          </cell>
        </row>
        <row r="244">
          <cell r="B244" t="str">
            <v>/ REPORTAGEM ///////////////////////////////////////</v>
          </cell>
        </row>
        <row r="246">
          <cell r="B246" t="str">
            <v>PROGRAMAS</v>
          </cell>
        </row>
        <row r="249">
          <cell r="B249" t="str">
            <v>BALANÇO GERAL ES</v>
          </cell>
        </row>
        <row r="250">
          <cell r="B250" t="str">
            <v>PRAÇA TV 1ª EDIÇÃO</v>
          </cell>
        </row>
        <row r="251">
          <cell r="B251" t="str">
            <v>JORNAL HOJE</v>
          </cell>
        </row>
        <row r="252">
          <cell r="B252" t="str">
            <v>TRIBUNA NOTÍCIAS 1ª EDIÇÃO</v>
          </cell>
        </row>
        <row r="254">
          <cell r="B254" t="str">
            <v>CÂMERA RECORD</v>
          </cell>
        </row>
        <row r="255">
          <cell r="B255" t="str">
            <v>PROFISSÃO REPÓRTER</v>
          </cell>
        </row>
        <row r="256">
          <cell r="B256" t="str">
            <v>GLOBO REPÓRTER</v>
          </cell>
        </row>
        <row r="257">
          <cell r="B257" t="str">
            <v>DOMINGO MAIOR</v>
          </cell>
        </row>
        <row r="259">
          <cell r="B259" t="str">
            <v>BRASIL CAMINHONEIRO</v>
          </cell>
        </row>
        <row r="260">
          <cell r="B260" t="str">
            <v>AUTO ESPORTE</v>
          </cell>
        </row>
        <row r="261">
          <cell r="B261" t="str">
            <v>TRIBUNA NA ESTRADA TER</v>
          </cell>
        </row>
        <row r="262">
          <cell r="B262" t="str">
            <v>TRIBUNA NA ESTRADA SEX</v>
          </cell>
        </row>
        <row r="263">
          <cell r="B263" t="str">
            <v>TRIBUNA NA ESTRADA</v>
          </cell>
        </row>
        <row r="264">
          <cell r="B264" t="str">
            <v>CIRCULANDO</v>
          </cell>
        </row>
        <row r="266">
          <cell r="B266" t="str">
            <v>REPÓRTER RECORD INVESTIGAÇÃO</v>
          </cell>
        </row>
        <row r="267">
          <cell r="B267" t="str">
            <v>PROFISSÃO REPÓRTER</v>
          </cell>
        </row>
        <row r="268">
          <cell r="B268" t="str">
            <v>GLOBO REPÓRTER</v>
          </cell>
        </row>
        <row r="269">
          <cell r="B269" t="str">
            <v>CINEMA DO LIDER</v>
          </cell>
        </row>
        <row r="270">
          <cell r="B270" t="str">
            <v>PROGRAMA DO RATINHO</v>
          </cell>
        </row>
        <row r="273">
          <cell r="B273" t="str">
            <v>/ SÉRIE /////////////////////////////////////////</v>
          </cell>
        </row>
        <row r="275">
          <cell r="B275" t="str">
            <v>PROGRAMAS</v>
          </cell>
        </row>
        <row r="278">
          <cell r="B278" t="str">
            <v>SÉRIE PREMIUM</v>
          </cell>
        </row>
        <row r="279">
          <cell r="B279" t="str">
            <v>TELA QUENTE</v>
          </cell>
        </row>
        <row r="280">
          <cell r="B280" t="str">
            <v>CINE ESPETACULAR</v>
          </cell>
        </row>
        <row r="281">
          <cell r="B281" t="str">
            <v>A PRAÇA É NOSSA</v>
          </cell>
        </row>
        <row r="282">
          <cell r="B282" t="str">
            <v>PROGRAMA DO RATINHO</v>
          </cell>
        </row>
        <row r="283">
          <cell r="B283" t="str">
            <v>A PRAÇA É NOSSA</v>
          </cell>
        </row>
        <row r="284">
          <cell r="B284" t="str">
            <v>CINE CLUBE</v>
          </cell>
        </row>
        <row r="286">
          <cell r="B286" t="str">
            <v>AEROPORTO ÁREA RESTRITA</v>
          </cell>
        </row>
        <row r="287">
          <cell r="B287" t="str">
            <v>BIG BROTHER BRASIL</v>
          </cell>
        </row>
        <row r="288">
          <cell r="B288" t="str">
            <v>GLOBO REPÓRTER</v>
          </cell>
        </row>
        <row r="289">
          <cell r="B289" t="str">
            <v>TELA QUENTE</v>
          </cell>
        </row>
        <row r="291">
          <cell r="B291" t="str">
            <v>SÉRIE DE SÁBADO</v>
          </cell>
        </row>
        <row r="292">
          <cell r="B292" t="str">
            <v>ALTAS HORAS</v>
          </cell>
        </row>
        <row r="293">
          <cell r="B293" t="str">
            <v>SUPERCINE</v>
          </cell>
        </row>
        <row r="295">
          <cell r="B295" t="str">
            <v>SÉRIE DE DOMINGO</v>
          </cell>
        </row>
        <row r="296">
          <cell r="B296" t="str">
            <v>DOMINGO MAIOR</v>
          </cell>
        </row>
        <row r="297">
          <cell r="B297" t="str">
            <v>CINE ESPETACULAR</v>
          </cell>
        </row>
        <row r="299">
          <cell r="B299" t="str">
            <v>/ SHOW /////////////////////////////////////////</v>
          </cell>
        </row>
        <row r="301">
          <cell r="B301" t="str">
            <v>PROGRAMAS</v>
          </cell>
        </row>
        <row r="304">
          <cell r="B304" t="str">
            <v>HOJE EM DIA</v>
          </cell>
        </row>
        <row r="305">
          <cell r="B305" t="str">
            <v>MAIS VOCÊ</v>
          </cell>
        </row>
        <row r="306">
          <cell r="B306" t="str">
            <v>ENCONTRO COM FÁTIMA BERNARDES</v>
          </cell>
        </row>
        <row r="307">
          <cell r="B307" t="str">
            <v>É DE CASA 1</v>
          </cell>
        </row>
        <row r="308">
          <cell r="B308" t="str">
            <v>É DE CASA 2</v>
          </cell>
        </row>
        <row r="309">
          <cell r="B309" t="str">
            <v>É DE CASA 3</v>
          </cell>
        </row>
        <row r="310">
          <cell r="B310" t="str">
            <v>THE CHEF</v>
          </cell>
        </row>
        <row r="471">
          <cell r="B471" t="str">
            <v>Lista de Targets</v>
          </cell>
        </row>
        <row r="472">
          <cell r="B472" t="str">
            <v>DOMICILIAR</v>
          </cell>
        </row>
        <row r="473">
          <cell r="B473" t="str">
            <v>INDIVÍDUOS</v>
          </cell>
        </row>
        <row r="474">
          <cell r="B474" t="str">
            <v>AS AB 25+</v>
          </cell>
        </row>
        <row r="475">
          <cell r="B475" t="str">
            <v>AS ABC 18+</v>
          </cell>
        </row>
        <row r="476">
          <cell r="B476" t="str">
            <v>AS ABC 18-49</v>
          </cell>
        </row>
        <row r="477">
          <cell r="B477" t="str">
            <v>AS ABC 25+</v>
          </cell>
        </row>
        <row r="478">
          <cell r="B478" t="str">
            <v>AS ABCDE 18+</v>
          </cell>
        </row>
        <row r="479">
          <cell r="B479" t="str">
            <v>AS ABCDE 25+</v>
          </cell>
        </row>
        <row r="480">
          <cell r="B480" t="str">
            <v>HH AB 25+</v>
          </cell>
        </row>
        <row r="481">
          <cell r="B481" t="str">
            <v>HH ABC 25+</v>
          </cell>
        </row>
        <row r="482">
          <cell r="B482" t="str">
            <v>MM AB 25+</v>
          </cell>
        </row>
        <row r="483">
          <cell r="B483" t="str">
            <v>MM ABC 25+</v>
          </cell>
        </row>
      </sheetData>
      <sheetData sheetId="5">
        <row r="8">
          <cell r="B8" t="str">
            <v>Selecione o Target:</v>
          </cell>
        </row>
        <row r="9">
          <cell r="B9" t="str">
            <v>DOMICILIAR</v>
          </cell>
        </row>
        <row r="13">
          <cell r="B13" t="str">
            <v>/ AUDITÓRIO ///////////////////////////////////////</v>
          </cell>
        </row>
        <row r="15">
          <cell r="B15" t="str">
            <v>PROGRAMAS</v>
          </cell>
        </row>
        <row r="18">
          <cell r="B18" t="str">
            <v>HORA DO FARO</v>
          </cell>
        </row>
        <row r="19">
          <cell r="B19" t="str">
            <v>CALDEIRÃO</v>
          </cell>
        </row>
        <row r="20">
          <cell r="B20" t="str">
            <v>DOMINGÃO</v>
          </cell>
        </row>
        <row r="21">
          <cell r="B21" t="str">
            <v>PROGRAMA RAUL GIL</v>
          </cell>
        </row>
        <row r="22">
          <cell r="B22" t="str">
            <v>DOMINGO LEGAL</v>
          </cell>
        </row>
        <row r="23">
          <cell r="B23" t="str">
            <v>ELIANA</v>
          </cell>
        </row>
        <row r="24">
          <cell r="B24" t="str">
            <v>PROGRAMA SILVIO SANTOS</v>
          </cell>
        </row>
        <row r="25">
          <cell r="B25" t="str">
            <v>FAUSTÃO NA BAND</v>
          </cell>
        </row>
        <row r="27">
          <cell r="B27" t="str">
            <v>/ ESPORTE /////////////////////////////////////////</v>
          </cell>
        </row>
        <row r="29">
          <cell r="B29" t="str">
            <v>PROGRAMAS</v>
          </cell>
        </row>
        <row r="32">
          <cell r="B32" t="str">
            <v>FUTEBOL QUARTA-FEIRA</v>
          </cell>
        </row>
        <row r="33">
          <cell r="B33" t="str">
            <v>FUTEBOL NOITE</v>
          </cell>
        </row>
        <row r="34">
          <cell r="B34" t="str">
            <v>BIG BROTHER BRASIL</v>
          </cell>
        </row>
        <row r="35">
          <cell r="B35" t="str">
            <v>FUTEBOL DE DOMINGO</v>
          </cell>
        </row>
        <row r="36">
          <cell r="B36" t="str">
            <v>PROGRAMA DO RATINHO</v>
          </cell>
        </row>
        <row r="38">
          <cell r="B38" t="str">
            <v>FUTEBOL SÁBADO</v>
          </cell>
        </row>
        <row r="39">
          <cell r="B39" t="str">
            <v>CALDEIRÃO</v>
          </cell>
        </row>
        <row r="40">
          <cell r="B40" t="str">
            <v>FUTEBOL DE DOMINGO</v>
          </cell>
        </row>
        <row r="42">
          <cell r="B42" t="str">
            <v>FUTEBOL DOMINGO</v>
          </cell>
        </row>
        <row r="43">
          <cell r="B43" t="str">
            <v>FUTEBOL NOT</v>
          </cell>
        </row>
        <row r="44">
          <cell r="B44" t="str">
            <v>DOMINGÃO</v>
          </cell>
        </row>
        <row r="45">
          <cell r="B45" t="str">
            <v>DOMINGO LEGAL</v>
          </cell>
        </row>
        <row r="47">
          <cell r="B47" t="str">
            <v>ESPORTE RECORD</v>
          </cell>
        </row>
        <row r="48">
          <cell r="B48" t="str">
            <v>ESPORTE ESPETACULAR</v>
          </cell>
        </row>
        <row r="49">
          <cell r="B49" t="str">
            <v>GLOBO ESPORTE</v>
          </cell>
        </row>
        <row r="50">
          <cell r="B50" t="str">
            <v>SBT SPORTS</v>
          </cell>
        </row>
        <row r="51">
          <cell r="B51" t="str">
            <v>JOGO ABERTO</v>
          </cell>
        </row>
        <row r="52">
          <cell r="B52" t="str">
            <v>BAND ESPORTE CLUBE</v>
          </cell>
        </row>
        <row r="54">
          <cell r="B54" t="str">
            <v>/ ENTREVISTA ////////////////////////////////////////</v>
          </cell>
        </row>
        <row r="56">
          <cell r="B56" t="str">
            <v>PROGRAMAS</v>
          </cell>
        </row>
        <row r="59">
          <cell r="B59" t="str">
            <v>THATHI CIDADE</v>
          </cell>
        </row>
        <row r="60">
          <cell r="B60" t="str">
            <v>TERRA DA GENTE</v>
          </cell>
        </row>
        <row r="61">
          <cell r="B61" t="str">
            <v>TENDÊNCIAS E ATUALIDADES SB</v>
          </cell>
        </row>
        <row r="63">
          <cell r="B63" t="str">
            <v>/ ESPORTE ///////////////////////////////////////</v>
          </cell>
        </row>
        <row r="65">
          <cell r="B65" t="str">
            <v>PROGRAMAS</v>
          </cell>
        </row>
        <row r="68">
          <cell r="B68" t="str">
            <v>ESPORTE FANTÁSTICO</v>
          </cell>
        </row>
        <row r="69">
          <cell r="B69" t="str">
            <v>ESPORTE ESPETACULAR</v>
          </cell>
        </row>
        <row r="70">
          <cell r="B70" t="str">
            <v>GLOBO ESPORTE</v>
          </cell>
        </row>
        <row r="71">
          <cell r="B71" t="str">
            <v>JOGO ABERTO</v>
          </cell>
        </row>
        <row r="73">
          <cell r="B73" t="str">
            <v>/ FILME /////////////////////////////////////////</v>
          </cell>
        </row>
        <row r="75">
          <cell r="B75" t="str">
            <v>PROGRAMAS</v>
          </cell>
        </row>
        <row r="78">
          <cell r="B78" t="str">
            <v>CINE RECORD ESPECIAL</v>
          </cell>
        </row>
        <row r="79">
          <cell r="B79" t="str">
            <v>BIG BROTHER BRASIL</v>
          </cell>
        </row>
        <row r="80">
          <cell r="B80" t="str">
            <v>CINEMA DO LIDER</v>
          </cell>
        </row>
        <row r="82">
          <cell r="B82" t="str">
            <v>SUPER TELA</v>
          </cell>
        </row>
        <row r="83">
          <cell r="B83" t="str">
            <v>TELA QUENTE</v>
          </cell>
        </row>
        <row r="84">
          <cell r="B84" t="str">
            <v>DOMINGO MAIOR</v>
          </cell>
        </row>
        <row r="85">
          <cell r="B85" t="str">
            <v>PROGRAMA DO RATINHO</v>
          </cell>
        </row>
        <row r="86">
          <cell r="B86" t="str">
            <v>TELA DE SUCESSOS</v>
          </cell>
        </row>
        <row r="88">
          <cell r="B88" t="str">
            <v>CINE AVENTURA</v>
          </cell>
        </row>
        <row r="89">
          <cell r="B89" t="str">
            <v>SESSÃO DA TARDE</v>
          </cell>
        </row>
        <row r="90">
          <cell r="B90" t="str">
            <v>TEMPERATURA MÁXIMA</v>
          </cell>
        </row>
        <row r="91">
          <cell r="B91" t="str">
            <v>PROGRAMA RAUL GIL</v>
          </cell>
        </row>
        <row r="93">
          <cell r="B93" t="str">
            <v>TELA MÁXIMA</v>
          </cell>
        </row>
        <row r="94">
          <cell r="B94" t="str">
            <v>SUPERCINE</v>
          </cell>
        </row>
        <row r="95">
          <cell r="B95" t="str">
            <v>TELA QUENTE</v>
          </cell>
        </row>
        <row r="96">
          <cell r="B96" t="str">
            <v>TELA DE SUCESSOS</v>
          </cell>
        </row>
        <row r="98">
          <cell r="B98" t="str">
            <v>CINE MAIOR</v>
          </cell>
        </row>
        <row r="99">
          <cell r="B99" t="str">
            <v>TEMPERATURA MÁXIMA</v>
          </cell>
        </row>
        <row r="100">
          <cell r="B100" t="str">
            <v>DOMINGO LEGAL</v>
          </cell>
        </row>
        <row r="101">
          <cell r="B101" t="str">
            <v>DOMINGO NO CINEMA</v>
          </cell>
        </row>
        <row r="103">
          <cell r="B103" t="str">
            <v>CINE RECORD ESPECIAL</v>
          </cell>
        </row>
        <row r="104">
          <cell r="B104" t="str">
            <v>TELA QUENTE</v>
          </cell>
        </row>
        <row r="105">
          <cell r="B105" t="str">
            <v>SHOW DE TERÇA 1</v>
          </cell>
        </row>
        <row r="106">
          <cell r="B106" t="str">
            <v>CINE ESPETACULAR</v>
          </cell>
        </row>
        <row r="107">
          <cell r="B107" t="str">
            <v>CINE CLUBE</v>
          </cell>
        </row>
        <row r="109">
          <cell r="B109" t="str">
            <v>SUPER TELA</v>
          </cell>
        </row>
        <row r="110">
          <cell r="B110" t="str">
            <v>TELA QUENTE</v>
          </cell>
        </row>
        <row r="111">
          <cell r="B111" t="str">
            <v>DOMINGO MAIOR</v>
          </cell>
        </row>
        <row r="112">
          <cell r="B112" t="str">
            <v>PROGRAMA DO RATINHO</v>
          </cell>
        </row>
        <row r="113">
          <cell r="B113" t="str">
            <v>BAKE OFF BRASIL</v>
          </cell>
        </row>
        <row r="114">
          <cell r="B114" t="str">
            <v>TELA DE SUCESSOS</v>
          </cell>
        </row>
        <row r="115">
          <cell r="B115" t="str">
            <v>CINE CLUBE</v>
          </cell>
        </row>
        <row r="116">
          <cell r="B116" t="str">
            <v>CINE AÇÃO</v>
          </cell>
        </row>
        <row r="118">
          <cell r="B118" t="str">
            <v>/ JORNALISMO ///////////////////////////////////////</v>
          </cell>
        </row>
        <row r="120">
          <cell r="B120" t="str">
            <v>PROGRAMAS</v>
          </cell>
        </row>
        <row r="123">
          <cell r="B123" t="str">
            <v>FALA BRASIL</v>
          </cell>
        </row>
        <row r="124">
          <cell r="B124" t="str">
            <v>BOM DIA PRAÇA</v>
          </cell>
        </row>
        <row r="125">
          <cell r="B125" t="str">
            <v>BOM DIA BRASIL</v>
          </cell>
        </row>
        <row r="126">
          <cell r="B126" t="str">
            <v>PRIMEIRO IMPACTO</v>
          </cell>
        </row>
        <row r="127">
          <cell r="B127" t="str">
            <v>BORA BRASIL</v>
          </cell>
        </row>
        <row r="129">
          <cell r="B129" t="str">
            <v>CIDADE ALERTA</v>
          </cell>
        </row>
        <row r="130">
          <cell r="B130" t="str">
            <v>PRAÇA TV 2ª EDIÇÃO SS</v>
          </cell>
        </row>
        <row r="131">
          <cell r="B131" t="str">
            <v>JORNAL DA VTV</v>
          </cell>
        </row>
        <row r="132">
          <cell r="B132" t="str">
            <v>BRASIL URGENTE</v>
          </cell>
        </row>
        <row r="134">
          <cell r="B134" t="str">
            <v>CIDADE ALERTA CAMPINAS</v>
          </cell>
        </row>
        <row r="135">
          <cell r="B135" t="str">
            <v>PRAÇA TV 2ª EDIÇÃO SS</v>
          </cell>
        </row>
        <row r="136">
          <cell r="B136" t="str">
            <v>JORNAL DA VTV</v>
          </cell>
        </row>
        <row r="137">
          <cell r="B137" t="str">
            <v>BRASIL URGENTE</v>
          </cell>
        </row>
        <row r="139">
          <cell r="B139" t="str">
            <v>SP RECORD</v>
          </cell>
        </row>
        <row r="140">
          <cell r="B140" t="str">
            <v>PRAÇA TV 2ª EDIÇÃO SS</v>
          </cell>
        </row>
        <row r="141">
          <cell r="B141" t="str">
            <v>JORNAL DA VTV</v>
          </cell>
        </row>
        <row r="142">
          <cell r="B142" t="str">
            <v>BAND CIDADE 2ª EDIÇÃO</v>
          </cell>
        </row>
        <row r="144">
          <cell r="B144" t="str">
            <v>JORNAL DA RECORD</v>
          </cell>
        </row>
        <row r="145">
          <cell r="B145" t="str">
            <v>JORNAL NACIONAL SS</v>
          </cell>
        </row>
        <row r="146">
          <cell r="B146" t="str">
            <v>SBT BRASIL</v>
          </cell>
        </row>
        <row r="147">
          <cell r="B147" t="str">
            <v>JORNAL DA BAND</v>
          </cell>
        </row>
        <row r="149">
          <cell r="B149" t="str">
            <v>FALA BRASIL ED SB</v>
          </cell>
        </row>
        <row r="150">
          <cell r="B150" t="str">
            <v>BOM DIA BRASIL</v>
          </cell>
        </row>
        <row r="152">
          <cell r="B152" t="str">
            <v>CIDADE ALERTA ED SB</v>
          </cell>
        </row>
        <row r="153">
          <cell r="B153" t="str">
            <v>PRAÇA TV 2ª EDIÇÃO SB</v>
          </cell>
        </row>
        <row r="154">
          <cell r="B154" t="str">
            <v>BRASIL URGENTE SB</v>
          </cell>
        </row>
        <row r="156">
          <cell r="B156" t="str">
            <v>CIDADE ALERTA ED SB</v>
          </cell>
        </row>
        <row r="157">
          <cell r="B157" t="str">
            <v>PRAÇA TV 2ª EDIÇÃO SB</v>
          </cell>
        </row>
        <row r="159">
          <cell r="B159" t="str">
            <v>JORNAL DA RECORD ED SB</v>
          </cell>
        </row>
        <row r="160">
          <cell r="B160" t="str">
            <v>JORNAL NACIONAL SB</v>
          </cell>
        </row>
        <row r="161">
          <cell r="B161" t="str">
            <v>SBT BRASIL</v>
          </cell>
        </row>
        <row r="162">
          <cell r="B162" t="str">
            <v>JORNAL DA BAND</v>
          </cell>
        </row>
        <row r="164">
          <cell r="B164" t="str">
            <v>DOMINGO ESPETACULAR</v>
          </cell>
        </row>
        <row r="165">
          <cell r="B165" t="str">
            <v>FANTÁSTICO</v>
          </cell>
        </row>
        <row r="166">
          <cell r="B166" t="str">
            <v>PROGRAMA SILVIO SANTOS</v>
          </cell>
        </row>
        <row r="168">
          <cell r="B168" t="str">
            <v>/ NOVELA /////////////////////////////////////////</v>
          </cell>
        </row>
        <row r="170">
          <cell r="B170" t="str">
            <v>PROGRAMAS</v>
          </cell>
        </row>
        <row r="173">
          <cell r="B173" t="str">
            <v>NOVELA DA TARDE 1 - CHAMAS DA VIDA</v>
          </cell>
        </row>
        <row r="174">
          <cell r="B174" t="str">
            <v>NOVELA ED ESPECIAL - O CRAVO E A ROSA</v>
          </cell>
        </row>
        <row r="175">
          <cell r="B175" t="str">
            <v>VALE A PENA VER DE NOVO - O CLONE</v>
          </cell>
        </row>
        <row r="176">
          <cell r="B176" t="str">
            <v>NOVELA TARDE 1 - AMANHÃ E PARA SEMPRE</v>
          </cell>
        </row>
        <row r="177">
          <cell r="B177" t="str">
            <v>FOFOCALIZANDO</v>
          </cell>
        </row>
        <row r="178">
          <cell r="B178" t="str">
            <v>CASOS DE FAMÍLIA</v>
          </cell>
        </row>
        <row r="179">
          <cell r="B179" t="str">
            <v>MELHOR DA TARDE</v>
          </cell>
        </row>
        <row r="181">
          <cell r="B181" t="str">
            <v>NOVELA 3 - REIS</v>
          </cell>
        </row>
        <row r="182">
          <cell r="B182" t="str">
            <v>NOVELA I - ALÉM DA ILUSÃO SS</v>
          </cell>
        </row>
        <row r="183">
          <cell r="B183" t="str">
            <v>NOVELA I - ALÉM DA ILUSÃO SB</v>
          </cell>
        </row>
        <row r="184">
          <cell r="B184" t="str">
            <v>NOVELA II - CARA E CORAGEM SS</v>
          </cell>
        </row>
        <row r="185">
          <cell r="B185" t="str">
            <v>NOVELA II - CARA E CORAGEM SB</v>
          </cell>
        </row>
        <row r="187">
          <cell r="B187" t="str">
            <v>NOVELA 22H - JESUS</v>
          </cell>
        </row>
        <row r="188">
          <cell r="B188" t="str">
            <v>NOVELA III - PANTANAL SS</v>
          </cell>
        </row>
        <row r="189">
          <cell r="B189" t="str">
            <v>NOVELA III - PANTANAL SB</v>
          </cell>
        </row>
        <row r="190">
          <cell r="B190" t="str">
            <v>NOVELA NOITE 1 - CARINHA DE ANJO</v>
          </cell>
        </row>
        <row r="192">
          <cell r="B192" t="str">
            <v>NOVELA 3 - MELHORES MOMENTOS</v>
          </cell>
        </row>
        <row r="193">
          <cell r="B193" t="str">
            <v>NOVELA I - ALÉM DA ILUSÃO SB</v>
          </cell>
        </row>
        <row r="194">
          <cell r="B194" t="str">
            <v>NOVELA II - CARA E CORAGEM SB</v>
          </cell>
        </row>
        <row r="195">
          <cell r="B195" t="str">
            <v>NOVELA III - PANTANAL SB</v>
          </cell>
        </row>
        <row r="196">
          <cell r="B196" t="str">
            <v>NOVELA NOITE 1 - CARINHA DE ANJO</v>
          </cell>
        </row>
        <row r="198">
          <cell r="B198" t="str">
            <v>/ REALITY SHOW ///////////////////////////////////////</v>
          </cell>
        </row>
        <row r="200">
          <cell r="B200" t="str">
            <v>PROGRAMAS</v>
          </cell>
        </row>
        <row r="203">
          <cell r="B203" t="str">
            <v>POWER COUPLE BRASIL</v>
          </cell>
        </row>
        <row r="204">
          <cell r="B204" t="str">
            <v>NO LIMITE</v>
          </cell>
        </row>
        <row r="205">
          <cell r="B205" t="str">
            <v>CINEMA ESPECIAL</v>
          </cell>
        </row>
        <row r="206">
          <cell r="B206" t="str">
            <v>SHOW DE QUINTA</v>
          </cell>
        </row>
        <row r="207">
          <cell r="B207" t="str">
            <v>COZINHE SE PUDER</v>
          </cell>
        </row>
        <row r="208">
          <cell r="B208" t="str">
            <v>ESQUADRÃO DA MODA</v>
          </cell>
        </row>
        <row r="209">
          <cell r="B209" t="str">
            <v>PROGRAMA DO RATINHO</v>
          </cell>
        </row>
        <row r="210">
          <cell r="B210" t="str">
            <v>MASTERCHEF AMADORES</v>
          </cell>
        </row>
        <row r="211">
          <cell r="B211" t="str">
            <v>LINHA DE COMBATE</v>
          </cell>
        </row>
        <row r="213">
          <cell r="B213" t="str">
            <v>A FAZENDA</v>
          </cell>
        </row>
        <row r="214">
          <cell r="B214" t="str">
            <v>TELA QUENTE</v>
          </cell>
        </row>
        <row r="215">
          <cell r="B215" t="str">
            <v>THE VOICE BRASIL</v>
          </cell>
        </row>
        <row r="216">
          <cell r="B216" t="str">
            <v>ALTAS HORAS</v>
          </cell>
        </row>
        <row r="217">
          <cell r="B217" t="str">
            <v>PROGRAMA DO RATINHO</v>
          </cell>
        </row>
        <row r="218">
          <cell r="B218" t="str">
            <v>BAKE OFF BRASIL</v>
          </cell>
        </row>
        <row r="219">
          <cell r="B219" t="str">
            <v>LARGADOS E PELADOS</v>
          </cell>
        </row>
        <row r="221">
          <cell r="B221" t="str">
            <v>TOP CHEF BRASIL</v>
          </cell>
        </row>
        <row r="222">
          <cell r="B222" t="str">
            <v>PROGRAMA DO RATINHO</v>
          </cell>
        </row>
        <row r="223">
          <cell r="B223" t="str">
            <v>DUELO DE MÃES</v>
          </cell>
        </row>
        <row r="224">
          <cell r="B224" t="str">
            <v>BAKE OFF BRASIL</v>
          </cell>
        </row>
        <row r="225">
          <cell r="B225" t="str">
            <v>MASTERCHEF AMADORES</v>
          </cell>
        </row>
        <row r="226">
          <cell r="B226" t="str">
            <v>90 DIAS PARA CASAR</v>
          </cell>
        </row>
        <row r="228">
          <cell r="B228" t="str">
            <v>CANTA COMIGO</v>
          </cell>
        </row>
        <row r="229">
          <cell r="B229" t="str">
            <v>THE VOICE KIDS</v>
          </cell>
        </row>
        <row r="230">
          <cell r="B230" t="str">
            <v>DOMINGÃO</v>
          </cell>
        </row>
        <row r="231">
          <cell r="B231" t="str">
            <v>DOMINGO LEGAL</v>
          </cell>
        </row>
        <row r="232">
          <cell r="B232" t="str">
            <v>ELIANA</v>
          </cell>
        </row>
        <row r="235">
          <cell r="B235" t="str">
            <v>/ REPORTAGEM ///////////////////////////////////////</v>
          </cell>
        </row>
        <row r="237">
          <cell r="B237" t="str">
            <v>PROGRAMAS</v>
          </cell>
        </row>
        <row r="240">
          <cell r="B240" t="str">
            <v>BALANÇO GERAL CAMPINAS MANHÃ</v>
          </cell>
        </row>
        <row r="241">
          <cell r="B241" t="str">
            <v>BOM DIA PRAÇA</v>
          </cell>
        </row>
        <row r="242">
          <cell r="B242" t="str">
            <v>BOM DIA CIDADE</v>
          </cell>
        </row>
        <row r="243">
          <cell r="B243" t="str">
            <v>PRIMEIRO IMPACTO</v>
          </cell>
        </row>
        <row r="244">
          <cell r="B244" t="str">
            <v>BORA SP INTERIOR</v>
          </cell>
        </row>
        <row r="246">
          <cell r="B246" t="str">
            <v>BALANÇO GERAL SP CAMPINAS</v>
          </cell>
        </row>
        <row r="247">
          <cell r="B247" t="str">
            <v>PRAÇA TV 1ª EDIÇÃO</v>
          </cell>
        </row>
        <row r="248">
          <cell r="B248" t="str">
            <v>JORNAL HOJE</v>
          </cell>
        </row>
        <row r="249">
          <cell r="B249" t="str">
            <v>A VOZ DA POPULAÇÃO</v>
          </cell>
        </row>
        <row r="250">
          <cell r="B250" t="str">
            <v>ACONTECE</v>
          </cell>
        </row>
        <row r="252">
          <cell r="B252" t="str">
            <v>BALANÇO GERAL SP CAMPINAS ED SB</v>
          </cell>
        </row>
        <row r="253">
          <cell r="B253" t="str">
            <v>PRAÇA TV 1ª EDIÇÃO</v>
          </cell>
        </row>
        <row r="254">
          <cell r="B254" t="str">
            <v>JORNAL HOJE</v>
          </cell>
        </row>
        <row r="255">
          <cell r="B255" t="str">
            <v>VTV DA GENTE</v>
          </cell>
        </row>
        <row r="256">
          <cell r="B256" t="str">
            <v>ACONTECE</v>
          </cell>
        </row>
        <row r="258">
          <cell r="B258" t="str">
            <v>CÂMERA RECORD</v>
          </cell>
        </row>
        <row r="259">
          <cell r="B259" t="str">
            <v>PROFISSÃO REPÓRTER</v>
          </cell>
        </row>
        <row r="260">
          <cell r="B260" t="str">
            <v>GLOBO REPÓRTER</v>
          </cell>
        </row>
        <row r="261">
          <cell r="B261" t="str">
            <v>DOMINGO MAIOR</v>
          </cell>
        </row>
        <row r="263">
          <cell r="B263" t="str">
            <v>BRASIL CAMINHONEIRO</v>
          </cell>
        </row>
        <row r="264">
          <cell r="B264" t="str">
            <v>AUTO ESPORTE</v>
          </cell>
        </row>
        <row r="266">
          <cell r="B266" t="str">
            <v>REPÓRTER RECORD INVESTIGAÇÃO</v>
          </cell>
        </row>
        <row r="267">
          <cell r="B267" t="str">
            <v>PROFISSÃO REPÓRTER</v>
          </cell>
        </row>
        <row r="268">
          <cell r="B268" t="str">
            <v>GLOBO REPÓRTER</v>
          </cell>
        </row>
        <row r="269">
          <cell r="B269" t="str">
            <v>CINEMA DO LIDER</v>
          </cell>
        </row>
        <row r="270">
          <cell r="B270" t="str">
            <v>PROGRAMA DO RATINHO</v>
          </cell>
        </row>
        <row r="272">
          <cell r="B272" t="str">
            <v>/ SÉRIE ///////////////////////////////////////////</v>
          </cell>
        </row>
        <row r="274">
          <cell r="B274" t="str">
            <v>PROGRAMAS</v>
          </cell>
        </row>
        <row r="277">
          <cell r="B277" t="str">
            <v>SÉRIE PREMIUM</v>
          </cell>
        </row>
        <row r="278">
          <cell r="B278" t="str">
            <v>TELA QUENTE</v>
          </cell>
        </row>
        <row r="279">
          <cell r="B279" t="str">
            <v>CINE ESPETACULAR</v>
          </cell>
        </row>
        <row r="280">
          <cell r="B280" t="str">
            <v>A PRAÇA É NOSSA</v>
          </cell>
        </row>
        <row r="281">
          <cell r="B281" t="str">
            <v>PROGRAMA DO RATINHO</v>
          </cell>
        </row>
        <row r="283">
          <cell r="B283" t="str">
            <v>AEROPORTO ÁREA RESTRITA</v>
          </cell>
        </row>
        <row r="284">
          <cell r="B284" t="str">
            <v>BIG BROTHER BRASIL</v>
          </cell>
        </row>
        <row r="285">
          <cell r="B285" t="str">
            <v>TELA QUENTE</v>
          </cell>
        </row>
        <row r="286">
          <cell r="B286" t="str">
            <v>PROGRAMA DO RATINHO</v>
          </cell>
        </row>
        <row r="288">
          <cell r="B288" t="str">
            <v>SÉRIE DE SÁBADO</v>
          </cell>
        </row>
        <row r="289">
          <cell r="B289" t="str">
            <v>ALTAS HORAS</v>
          </cell>
        </row>
        <row r="290">
          <cell r="B290" t="str">
            <v>SUPERCINE</v>
          </cell>
        </row>
        <row r="291">
          <cell r="B291" t="str">
            <v>THE BLACKLIST</v>
          </cell>
        </row>
        <row r="293">
          <cell r="B293" t="str">
            <v>SÉRIE DE DOMINGO</v>
          </cell>
        </row>
        <row r="294">
          <cell r="B294" t="str">
            <v>DOMINGO MAIOR</v>
          </cell>
        </row>
        <row r="295">
          <cell r="B295" t="str">
            <v>CINEMA DE GRAÇA</v>
          </cell>
        </row>
        <row r="296">
          <cell r="B296" t="str">
            <v>CANAL LIVRE</v>
          </cell>
        </row>
        <row r="298">
          <cell r="B298" t="str">
            <v>/ SHOW /////////////////////////////////////////</v>
          </cell>
        </row>
        <row r="300">
          <cell r="B300" t="str">
            <v>PROGRAMAS</v>
          </cell>
        </row>
        <row r="303">
          <cell r="B303" t="str">
            <v>HOJE EM DIA</v>
          </cell>
        </row>
        <row r="304">
          <cell r="B304" t="str">
            <v>MAIS VOCÊ</v>
          </cell>
        </row>
        <row r="305">
          <cell r="B305" t="str">
            <v>ENCONTRO COM FÁTIMA BERNARDES</v>
          </cell>
        </row>
        <row r="306">
          <cell r="B306" t="str">
            <v>É DE CASA 1</v>
          </cell>
        </row>
        <row r="307">
          <cell r="B307" t="str">
            <v>É DE CASA 2</v>
          </cell>
        </row>
        <row r="308">
          <cell r="B308" t="str">
            <v>É DE CASA 3</v>
          </cell>
        </row>
        <row r="309">
          <cell r="B309" t="str">
            <v>THE CHEF</v>
          </cell>
        </row>
        <row r="470">
          <cell r="B470" t="str">
            <v>Lista de Targets</v>
          </cell>
        </row>
        <row r="471">
          <cell r="B471" t="str">
            <v>DOMICILIAR</v>
          </cell>
        </row>
        <row r="472">
          <cell r="B472" t="str">
            <v>INDIVÍDUOS</v>
          </cell>
        </row>
        <row r="473">
          <cell r="B473" t="str">
            <v>AS AB 25+</v>
          </cell>
        </row>
        <row r="474">
          <cell r="B474" t="str">
            <v>AS ABC 18+</v>
          </cell>
        </row>
        <row r="475">
          <cell r="B475" t="str">
            <v>AS ABC 18-49</v>
          </cell>
        </row>
        <row r="476">
          <cell r="B476" t="str">
            <v>AS ABC 25+</v>
          </cell>
        </row>
        <row r="477">
          <cell r="B477" t="str">
            <v>AS ABCDE 18+</v>
          </cell>
        </row>
        <row r="478">
          <cell r="B478" t="str">
            <v>AS ABCDE 25+</v>
          </cell>
        </row>
        <row r="479">
          <cell r="B479" t="str">
            <v>HH AB 25+</v>
          </cell>
        </row>
        <row r="480">
          <cell r="B480" t="str">
            <v>HH ABC 25+</v>
          </cell>
        </row>
        <row r="481">
          <cell r="B481" t="str">
            <v>MM AB 25+</v>
          </cell>
        </row>
        <row r="482">
          <cell r="B482" t="str">
            <v>MM ABC 25+</v>
          </cell>
        </row>
      </sheetData>
      <sheetData sheetId="6">
        <row r="8">
          <cell r="B8" t="str">
            <v>Selecione o Target:</v>
          </cell>
        </row>
        <row r="9">
          <cell r="B9" t="str">
            <v>DOMICILIAR</v>
          </cell>
        </row>
        <row r="13">
          <cell r="B13" t="str">
            <v>/ AUDITÓRIO ///////////////////////////////////////</v>
          </cell>
        </row>
        <row r="15">
          <cell r="B15" t="str">
            <v>PROGRAMAS</v>
          </cell>
        </row>
        <row r="18">
          <cell r="B18" t="str">
            <v>HORA DO FARO</v>
          </cell>
        </row>
        <row r="19">
          <cell r="B19" t="str">
            <v>CALDEIRÃO</v>
          </cell>
        </row>
        <row r="20">
          <cell r="B20" t="str">
            <v>DOMINGÃO</v>
          </cell>
        </row>
        <row r="21">
          <cell r="B21" t="str">
            <v>PROGRAMA RAUL GIL</v>
          </cell>
        </row>
        <row r="22">
          <cell r="B22" t="str">
            <v>DOMINGO LEGAL</v>
          </cell>
        </row>
        <row r="23">
          <cell r="B23" t="str">
            <v>ELIANA</v>
          </cell>
        </row>
        <row r="24">
          <cell r="B24" t="str">
            <v>PROGRAMA SILVIO SANTOS</v>
          </cell>
        </row>
        <row r="25">
          <cell r="B25" t="str">
            <v>FAUSTÃO NA BAND</v>
          </cell>
        </row>
        <row r="27">
          <cell r="B27" t="str">
            <v>/ ESPORTE ///////////////////////////////////////</v>
          </cell>
        </row>
        <row r="29">
          <cell r="B29" t="str">
            <v>PROGRAMAS</v>
          </cell>
        </row>
        <row r="32">
          <cell r="B32" t="str">
            <v>ESPORTE FANTÁSTICO</v>
          </cell>
        </row>
        <row r="33">
          <cell r="B33" t="str">
            <v>ESPORTE ESPETACULAR</v>
          </cell>
        </row>
        <row r="34">
          <cell r="B34" t="str">
            <v>GLOBO ESPORTE</v>
          </cell>
        </row>
        <row r="35">
          <cell r="B35" t="str">
            <v>SERRA DOURADA ESPORTES</v>
          </cell>
        </row>
        <row r="36">
          <cell r="B36" t="str">
            <v>JOGO ABERTO</v>
          </cell>
        </row>
        <row r="37">
          <cell r="B37" t="str">
            <v>ESPORTE TOTAL</v>
          </cell>
        </row>
        <row r="39">
          <cell r="B39" t="str">
            <v>/ ESPORTE /////////////////////////////////////////</v>
          </cell>
        </row>
        <row r="41">
          <cell r="B41" t="str">
            <v>PROGRAMAS</v>
          </cell>
        </row>
        <row r="44">
          <cell r="B44" t="str">
            <v>FUTEBOL QUARTA-FEIRA</v>
          </cell>
        </row>
        <row r="45">
          <cell r="B45" t="str">
            <v>FUTEBOL NOITE</v>
          </cell>
        </row>
        <row r="46">
          <cell r="B46" t="str">
            <v>BIG BROTHER BRASIL</v>
          </cell>
        </row>
        <row r="47">
          <cell r="B47" t="str">
            <v>FUTEBOL DE DOMINGO</v>
          </cell>
        </row>
        <row r="48">
          <cell r="B48" t="str">
            <v>PROGRAMA DO RATINHO</v>
          </cell>
        </row>
        <row r="50">
          <cell r="B50" t="str">
            <v>FUTEBOL SÁBADO</v>
          </cell>
        </row>
        <row r="51">
          <cell r="B51" t="str">
            <v>CALDEIRÃO</v>
          </cell>
        </row>
        <row r="52">
          <cell r="B52" t="str">
            <v>FUTEBOL DE DOMINGO</v>
          </cell>
        </row>
        <row r="54">
          <cell r="B54" t="str">
            <v>FUTEBOL DOMINGO</v>
          </cell>
        </row>
        <row r="55">
          <cell r="B55" t="str">
            <v>FUTEBOL NOT</v>
          </cell>
        </row>
        <row r="56">
          <cell r="B56" t="str">
            <v>DOMINGÃO</v>
          </cell>
        </row>
        <row r="57">
          <cell r="B57" t="str">
            <v>DOMINGO LEGAL</v>
          </cell>
        </row>
        <row r="59">
          <cell r="B59" t="str">
            <v>ESPORTE RECORD</v>
          </cell>
        </row>
        <row r="60">
          <cell r="B60" t="str">
            <v>ESPORTE ESPETACULAR</v>
          </cell>
        </row>
        <row r="61">
          <cell r="B61" t="str">
            <v>GLOBO ESPORTE</v>
          </cell>
        </row>
        <row r="62">
          <cell r="B62" t="str">
            <v>SBT SPORTS</v>
          </cell>
        </row>
        <row r="63">
          <cell r="B63" t="str">
            <v>JOGO ABERTO</v>
          </cell>
        </row>
        <row r="64">
          <cell r="B64" t="str">
            <v>BAND ESPORTE CLUBE</v>
          </cell>
        </row>
        <row r="66">
          <cell r="B66" t="str">
            <v>/ FILME /////////////////////////////////////////////</v>
          </cell>
        </row>
        <row r="68">
          <cell r="B68" t="str">
            <v>PROGRAMAS</v>
          </cell>
        </row>
        <row r="71">
          <cell r="B71" t="str">
            <v>CINE RECORD ESPECIAL</v>
          </cell>
        </row>
        <row r="72">
          <cell r="B72" t="str">
            <v>BIG BROTHER BRASIL</v>
          </cell>
        </row>
        <row r="73">
          <cell r="B73" t="str">
            <v>CINEMA DO LIDER</v>
          </cell>
        </row>
        <row r="74">
          <cell r="B74" t="str">
            <v>DOMINGO LEGAL</v>
          </cell>
        </row>
        <row r="76">
          <cell r="B76" t="str">
            <v>SUPER TELA</v>
          </cell>
        </row>
        <row r="77">
          <cell r="B77" t="str">
            <v>TELA QUENTE</v>
          </cell>
        </row>
        <row r="78">
          <cell r="B78" t="str">
            <v>DOMINGO MAIOR</v>
          </cell>
        </row>
        <row r="79">
          <cell r="B79" t="str">
            <v>PROGRAMA DO RATINHO</v>
          </cell>
        </row>
        <row r="80">
          <cell r="B80" t="str">
            <v>TELA DE SUCESSOS</v>
          </cell>
        </row>
        <row r="82">
          <cell r="B82" t="str">
            <v>CINE AVENTURA</v>
          </cell>
        </row>
        <row r="83">
          <cell r="B83" t="str">
            <v>SESSÃO DA TARDE</v>
          </cell>
        </row>
        <row r="84">
          <cell r="B84" t="str">
            <v>TEMPERATURA MÁXIMA</v>
          </cell>
        </row>
        <row r="85">
          <cell r="B85" t="str">
            <v>PROGRAMA RAUL GIL</v>
          </cell>
        </row>
        <row r="87">
          <cell r="B87" t="str">
            <v>TELA MÁXIMA</v>
          </cell>
        </row>
        <row r="88">
          <cell r="B88" t="str">
            <v>SUPERCINE</v>
          </cell>
        </row>
        <row r="89">
          <cell r="B89" t="str">
            <v>TELA QUENTE</v>
          </cell>
        </row>
        <row r="90">
          <cell r="B90" t="str">
            <v>TELA DE SUCESSOS</v>
          </cell>
        </row>
        <row r="92">
          <cell r="B92" t="str">
            <v>CINE MAIOR</v>
          </cell>
        </row>
        <row r="93">
          <cell r="B93" t="str">
            <v>TEMPERATURA MÁXIMA</v>
          </cell>
        </row>
        <row r="94">
          <cell r="B94" t="str">
            <v>DOMINGO LEGAL</v>
          </cell>
        </row>
        <row r="95">
          <cell r="B95" t="str">
            <v>DOMINGO NO CINEMA</v>
          </cell>
        </row>
        <row r="98">
          <cell r="B98" t="str">
            <v>/ JORNALISMO /////////////////////////////////////////</v>
          </cell>
        </row>
        <row r="100">
          <cell r="B100" t="str">
            <v>PROGRAMAS</v>
          </cell>
        </row>
        <row r="103">
          <cell r="B103" t="str">
            <v>GOIÁS NO AR</v>
          </cell>
        </row>
        <row r="104">
          <cell r="B104" t="str">
            <v>BOM DIA PRAÇA</v>
          </cell>
        </row>
        <row r="105">
          <cell r="B105" t="str">
            <v>BOM DIA BRASIL</v>
          </cell>
        </row>
        <row r="106">
          <cell r="B106" t="str">
            <v>PRIMEIRO IMPACTO</v>
          </cell>
        </row>
        <row r="107">
          <cell r="B107" t="str">
            <v>CHUMBO GROSSO</v>
          </cell>
        </row>
        <row r="108">
          <cell r="B108" t="str">
            <v xml:space="preserve">CHUMBO GROSSO SB </v>
          </cell>
        </row>
        <row r="109">
          <cell r="B109" t="str">
            <v>BORA BRASIL</v>
          </cell>
        </row>
        <row r="111">
          <cell r="B111" t="str">
            <v>FALA BRASIL</v>
          </cell>
        </row>
        <row r="112">
          <cell r="B112" t="str">
            <v>BOM DIA PRAÇA</v>
          </cell>
        </row>
        <row r="113">
          <cell r="B113" t="str">
            <v>BOM DIA BRASIL</v>
          </cell>
        </row>
        <row r="114">
          <cell r="B114" t="str">
            <v>PRIMEIRO IMPACTO</v>
          </cell>
        </row>
        <row r="115">
          <cell r="B115" t="str">
            <v>CHUMBO GROSSO</v>
          </cell>
        </row>
        <row r="116">
          <cell r="B116" t="str">
            <v xml:space="preserve">CHUMBO GROSSO SB </v>
          </cell>
        </row>
        <row r="117">
          <cell r="B117" t="str">
            <v>BORA BRASIL</v>
          </cell>
        </row>
        <row r="119">
          <cell r="B119" t="str">
            <v>CIDADE ALERTA</v>
          </cell>
        </row>
        <row r="120">
          <cell r="B120" t="str">
            <v>PRAÇA TV 2ª EDIÇÃO SS</v>
          </cell>
        </row>
        <row r="121">
          <cell r="B121" t="str">
            <v>JORNAL SERRA DOURADA</v>
          </cell>
        </row>
        <row r="122">
          <cell r="B122" t="str">
            <v>BRASIL URGENTE</v>
          </cell>
        </row>
        <row r="123">
          <cell r="B123" t="str">
            <v>BRASIL URGENTE GO</v>
          </cell>
        </row>
        <row r="125">
          <cell r="B125" t="str">
            <v>CIDADE ALERTA GO</v>
          </cell>
        </row>
        <row r="126">
          <cell r="B126" t="str">
            <v>PRAÇA TV 2ª EDIÇÃO SS</v>
          </cell>
        </row>
        <row r="127">
          <cell r="B127" t="str">
            <v>JORNAL SERRA DOURADA</v>
          </cell>
        </row>
        <row r="128">
          <cell r="B128" t="str">
            <v>BRASIL URGENTE</v>
          </cell>
        </row>
        <row r="130">
          <cell r="B130" t="str">
            <v>GOIÁS RECORD</v>
          </cell>
        </row>
        <row r="131">
          <cell r="B131" t="str">
            <v>PRAÇA TV 2ª EDIÇÃO SS</v>
          </cell>
        </row>
        <row r="132">
          <cell r="B132" t="str">
            <v>JORNAL SERRA DOURADA</v>
          </cell>
        </row>
        <row r="133">
          <cell r="B133" t="str">
            <v>BRASIL URGENTE</v>
          </cell>
        </row>
        <row r="135">
          <cell r="B135" t="str">
            <v>JORNAL DA RECORD</v>
          </cell>
        </row>
        <row r="136">
          <cell r="B136" t="str">
            <v>JORNAL NACIONAL SS</v>
          </cell>
        </row>
        <row r="137">
          <cell r="B137" t="str">
            <v>SBT BRASIL</v>
          </cell>
        </row>
        <row r="138">
          <cell r="B138" t="str">
            <v>JORNAL DA BAND</v>
          </cell>
        </row>
        <row r="140">
          <cell r="B140" t="str">
            <v>FALA BRASIL ED SB</v>
          </cell>
        </row>
        <row r="141">
          <cell r="B141" t="str">
            <v>BOM DIA SÁBADO</v>
          </cell>
        </row>
        <row r="142">
          <cell r="B142" t="str">
            <v>BOM DIA BRASIL</v>
          </cell>
        </row>
        <row r="144">
          <cell r="B144" t="str">
            <v>CIDADE ALERTA ED SB</v>
          </cell>
        </row>
        <row r="145">
          <cell r="B145" t="str">
            <v>PRAÇA TV 2ª EDIÇÃO SB</v>
          </cell>
        </row>
        <row r="146">
          <cell r="B146" t="str">
            <v>BRASIL URGENTE SB</v>
          </cell>
        </row>
        <row r="148">
          <cell r="B148" t="str">
            <v>CIDADE ALERTA ED SB</v>
          </cell>
        </row>
        <row r="149">
          <cell r="B149" t="str">
            <v>PRAÇA TV 2ª EDIÇÃO SB</v>
          </cell>
        </row>
        <row r="151">
          <cell r="B151" t="str">
            <v>JORNAL DA RECORD ED SB</v>
          </cell>
        </row>
        <row r="152">
          <cell r="B152" t="str">
            <v>JORNAL NACIONAL SB</v>
          </cell>
        </row>
        <row r="153">
          <cell r="B153" t="str">
            <v>SBT BRASIL</v>
          </cell>
        </row>
        <row r="154">
          <cell r="B154" t="str">
            <v>JORNAL DA BAND</v>
          </cell>
        </row>
        <row r="156">
          <cell r="B156" t="str">
            <v>DOMINGO ESPETACULAR</v>
          </cell>
        </row>
        <row r="157">
          <cell r="B157" t="str">
            <v>FANTÁSTICO</v>
          </cell>
        </row>
        <row r="158">
          <cell r="B158" t="str">
            <v>PROGRAMA SILVIO SANTOS</v>
          </cell>
        </row>
        <row r="160">
          <cell r="B160" t="str">
            <v>/ NOVELA ////////////////////////////////////////////</v>
          </cell>
        </row>
        <row r="162">
          <cell r="B162" t="str">
            <v>PROGRAMAS</v>
          </cell>
        </row>
        <row r="165">
          <cell r="B165" t="str">
            <v>NOVELA DA TARDE 1 - CHAMAS DA VIDA</v>
          </cell>
        </row>
        <row r="166">
          <cell r="B166" t="str">
            <v>NOVELA ED ESPECIAL - O CRAVO E A ROSA</v>
          </cell>
        </row>
        <row r="167">
          <cell r="B167" t="str">
            <v>VALE A PENA VER DE NOVO - O CLONE</v>
          </cell>
        </row>
        <row r="168">
          <cell r="B168" t="str">
            <v>NOVELA TARDE 1 - AMANHÃ E PARA SEMPRE</v>
          </cell>
        </row>
        <row r="169">
          <cell r="B169" t="str">
            <v>FOFOCALIZANDO</v>
          </cell>
        </row>
        <row r="170">
          <cell r="B170" t="str">
            <v>CASOS DE FAMÍLIA</v>
          </cell>
        </row>
        <row r="171">
          <cell r="B171" t="str">
            <v>MELHOR DA TARDE</v>
          </cell>
        </row>
        <row r="173">
          <cell r="B173" t="str">
            <v>NOVELA 3 - REIS</v>
          </cell>
        </row>
        <row r="174">
          <cell r="B174" t="str">
            <v>NOVELA I - ALÉM DA ILUSÃO SS</v>
          </cell>
        </row>
        <row r="175">
          <cell r="B175" t="str">
            <v>NOVELA I - ALÉM DA ILUSÃO SB</v>
          </cell>
        </row>
        <row r="176">
          <cell r="B176" t="str">
            <v>NOVELA II - CARA E CORAGEM SS</v>
          </cell>
        </row>
        <row r="177">
          <cell r="B177" t="str">
            <v>NOVELA II - CARA E CORAGEM SB</v>
          </cell>
        </row>
        <row r="179">
          <cell r="B179" t="str">
            <v>NOVELA 22H - JESUS</v>
          </cell>
        </row>
        <row r="180">
          <cell r="B180" t="str">
            <v>NOVELA III - PANTANAL SS</v>
          </cell>
        </row>
        <row r="181">
          <cell r="B181" t="str">
            <v>NOVELA III - PANTANAL SB</v>
          </cell>
        </row>
        <row r="182">
          <cell r="B182" t="str">
            <v>NOVELA NOITE 1 - CARINHA DE ANJO</v>
          </cell>
        </row>
        <row r="184">
          <cell r="B184" t="str">
            <v>NOVELA 3 - MELHORES MOMENTOS</v>
          </cell>
        </row>
        <row r="185">
          <cell r="B185" t="str">
            <v>NOVELA I - ALÉM DA ILUSÃO SB</v>
          </cell>
        </row>
        <row r="186">
          <cell r="B186" t="str">
            <v>NOVELA II - CARA E CORAGEM SB</v>
          </cell>
        </row>
        <row r="187">
          <cell r="B187" t="str">
            <v>NOVELA III - PANTANAL SB</v>
          </cell>
        </row>
        <row r="188">
          <cell r="B188" t="str">
            <v>NOVELA NOITE 1 - CARINHA DE ANJO</v>
          </cell>
        </row>
        <row r="190">
          <cell r="B190" t="str">
            <v>/ REALITY SHOW ///////////////////////////////////////</v>
          </cell>
        </row>
        <row r="192">
          <cell r="B192" t="str">
            <v>PROGRAMAS</v>
          </cell>
        </row>
        <row r="195">
          <cell r="B195" t="str">
            <v>POWER COUPLE BRASIL</v>
          </cell>
        </row>
        <row r="196">
          <cell r="B196" t="str">
            <v>NO LIMITE</v>
          </cell>
        </row>
        <row r="197">
          <cell r="B197" t="str">
            <v>CINEMA ESPECIAL</v>
          </cell>
        </row>
        <row r="198">
          <cell r="B198" t="str">
            <v>SHOW DE QUINTA</v>
          </cell>
        </row>
        <row r="199">
          <cell r="B199" t="str">
            <v>COZINHE SE PUDER</v>
          </cell>
        </row>
        <row r="200">
          <cell r="B200" t="str">
            <v>ESQUADRÃO DA MODA</v>
          </cell>
        </row>
        <row r="201">
          <cell r="B201" t="str">
            <v>PROGRAMA DO RATINHO</v>
          </cell>
        </row>
        <row r="202">
          <cell r="B202" t="str">
            <v>MASTERCHEF AMADORES</v>
          </cell>
        </row>
        <row r="203">
          <cell r="B203" t="str">
            <v>LINHA DE COMBATE</v>
          </cell>
        </row>
        <row r="205">
          <cell r="B205" t="str">
            <v>CANTA COMIGO TEEN</v>
          </cell>
        </row>
        <row r="206">
          <cell r="B206" t="str">
            <v>TELA QUENTE</v>
          </cell>
        </row>
        <row r="207">
          <cell r="B207" t="str">
            <v>THE VOICE BRASIL</v>
          </cell>
        </row>
        <row r="208">
          <cell r="B208" t="str">
            <v>ALTAS HORAS</v>
          </cell>
        </row>
        <row r="209">
          <cell r="B209" t="str">
            <v>PROGRAMA DO RATINHO</v>
          </cell>
        </row>
        <row r="210">
          <cell r="B210" t="str">
            <v>BAKE OFF BRASIL</v>
          </cell>
        </row>
        <row r="211">
          <cell r="B211" t="str">
            <v>LARGADOS E PELADOS</v>
          </cell>
        </row>
        <row r="213">
          <cell r="B213" t="str">
            <v>A FAZENDA</v>
          </cell>
        </row>
        <row r="214">
          <cell r="B214" t="str">
            <v>TELA QUENTE</v>
          </cell>
        </row>
        <row r="215">
          <cell r="B215" t="str">
            <v>THE VOICE BRASIL</v>
          </cell>
        </row>
        <row r="216">
          <cell r="B216" t="str">
            <v>ALTAS HORAS</v>
          </cell>
        </row>
        <row r="217">
          <cell r="B217" t="str">
            <v>PROGRAMA DO RATINHO</v>
          </cell>
        </row>
        <row r="218">
          <cell r="B218" t="str">
            <v>BAKE OFF BRASIL</v>
          </cell>
        </row>
        <row r="219">
          <cell r="B219" t="str">
            <v>LARGADOS E PELADOS</v>
          </cell>
        </row>
        <row r="221">
          <cell r="B221" t="str">
            <v>TOP CHEF BRASIL</v>
          </cell>
        </row>
        <row r="222">
          <cell r="B222" t="str">
            <v>PROGRAMA DO RATINHO</v>
          </cell>
        </row>
        <row r="223">
          <cell r="B223" t="str">
            <v>DUELO DE MÃES</v>
          </cell>
        </row>
        <row r="224">
          <cell r="B224" t="str">
            <v>BAKE OFF BRASIL</v>
          </cell>
        </row>
        <row r="225">
          <cell r="B225" t="str">
            <v>MASTERCHEF AMADORES</v>
          </cell>
        </row>
        <row r="226">
          <cell r="B226" t="str">
            <v>90 DIAS PARA CASAR</v>
          </cell>
        </row>
        <row r="228">
          <cell r="B228" t="str">
            <v>CANTA COMIGO</v>
          </cell>
        </row>
        <row r="229">
          <cell r="B229" t="str">
            <v>THE VOICE KIDS</v>
          </cell>
        </row>
        <row r="230">
          <cell r="B230" t="str">
            <v>DOMINGÃO</v>
          </cell>
        </row>
        <row r="231">
          <cell r="B231" t="str">
            <v>DOMINGO LEGAL</v>
          </cell>
        </row>
        <row r="232">
          <cell r="B232" t="str">
            <v>ELIANA</v>
          </cell>
        </row>
        <row r="235">
          <cell r="B235" t="str">
            <v>/ REPORTAGEM ///////////////////////////////////////</v>
          </cell>
        </row>
        <row r="237">
          <cell r="B237" t="str">
            <v>PROGRAMAS</v>
          </cell>
        </row>
        <row r="240">
          <cell r="B240" t="str">
            <v>BALANÇO GERAL GO MANHÃ</v>
          </cell>
        </row>
        <row r="241">
          <cell r="B241" t="str">
            <v>BOM DIA PRAÇA</v>
          </cell>
        </row>
        <row r="242">
          <cell r="B242" t="str">
            <v>PRIMEIRO IMPACTO</v>
          </cell>
        </row>
        <row r="243">
          <cell r="B243" t="str">
            <v>BORA BRASIL</v>
          </cell>
        </row>
        <row r="245">
          <cell r="B245" t="str">
            <v>BALANÇO GERAL GO</v>
          </cell>
        </row>
        <row r="246">
          <cell r="B246" t="str">
            <v>PRAÇA TV 1ª EDIÇÃO</v>
          </cell>
        </row>
        <row r="247">
          <cell r="B247" t="str">
            <v>JORNAL HOJE</v>
          </cell>
        </row>
        <row r="248">
          <cell r="B248" t="str">
            <v>JORNAL DO MEIO DIA</v>
          </cell>
        </row>
        <row r="250">
          <cell r="B250" t="str">
            <v>BALANÇO GERAL GO ED SB</v>
          </cell>
        </row>
        <row r="251">
          <cell r="B251" t="str">
            <v>PRAÇA TV 1ª EDIÇÃO</v>
          </cell>
        </row>
        <row r="252">
          <cell r="B252" t="str">
            <v>JORNAL HOJE</v>
          </cell>
        </row>
        <row r="253">
          <cell r="B253" t="str">
            <v>JORNAL DO MEIO DIA</v>
          </cell>
        </row>
        <row r="255">
          <cell r="B255" t="str">
            <v>CÂMERA RECORD</v>
          </cell>
        </row>
        <row r="256">
          <cell r="B256" t="str">
            <v>PROFISSÃO REPÓRTER</v>
          </cell>
        </row>
        <row r="257">
          <cell r="B257" t="str">
            <v>GLOBO REPÓRTER</v>
          </cell>
        </row>
        <row r="258">
          <cell r="B258" t="str">
            <v>DOMINGO MAIOR</v>
          </cell>
        </row>
        <row r="260">
          <cell r="B260" t="str">
            <v>BRASIL CAMINHONEIRO</v>
          </cell>
        </row>
        <row r="261">
          <cell r="B261" t="str">
            <v>AUTO ESPORTE</v>
          </cell>
        </row>
        <row r="263">
          <cell r="B263" t="str">
            <v>REPÓRTER RECORD INVESTIGAÇÃO</v>
          </cell>
        </row>
        <row r="264">
          <cell r="B264" t="str">
            <v>PROFISSÃO REPÓRTER</v>
          </cell>
        </row>
        <row r="265">
          <cell r="B265" t="str">
            <v>GLOBO REPÓRTER</v>
          </cell>
        </row>
        <row r="266">
          <cell r="B266" t="str">
            <v>CINEMA DO LIDER</v>
          </cell>
        </row>
        <row r="267">
          <cell r="B267" t="str">
            <v>PROGRAMA DO RATINHO</v>
          </cell>
        </row>
        <row r="269">
          <cell r="B269" t="str">
            <v>/ RURAL ////////////////////////////////////////////</v>
          </cell>
        </row>
        <row r="271">
          <cell r="B271" t="str">
            <v>PROGRAMAS</v>
          </cell>
        </row>
        <row r="274">
          <cell r="B274" t="str">
            <v>AGRO RECORD</v>
          </cell>
        </row>
        <row r="275">
          <cell r="B275" t="str">
            <v>GLOBO RURAL</v>
          </cell>
        </row>
        <row r="276">
          <cell r="B276" t="str">
            <v>JORNAL DO CAMPO</v>
          </cell>
        </row>
        <row r="277">
          <cell r="B277" t="str">
            <v>AGRONEGÓCIO</v>
          </cell>
        </row>
        <row r="278">
          <cell r="B278" t="str">
            <v>NOSSO AGRO</v>
          </cell>
        </row>
        <row r="280">
          <cell r="B280" t="str">
            <v>/ SÉRIE /////////////////////////////////////////////</v>
          </cell>
        </row>
        <row r="282">
          <cell r="B282" t="str">
            <v>PROGRAMAS</v>
          </cell>
        </row>
        <row r="285">
          <cell r="B285" t="str">
            <v>O HOSPITAL</v>
          </cell>
        </row>
        <row r="286">
          <cell r="B286" t="str">
            <v>GLOBO REPÓRTER</v>
          </cell>
        </row>
        <row r="287">
          <cell r="B287" t="str">
            <v>TELA DE SUCESSOS</v>
          </cell>
        </row>
        <row r="288">
          <cell r="B288" t="str">
            <v>90 DIAS PARA CASAR</v>
          </cell>
        </row>
        <row r="290">
          <cell r="B290" t="str">
            <v>SÉRIE PREMIUM</v>
          </cell>
        </row>
        <row r="291">
          <cell r="B291" t="str">
            <v>TELA QUENTE</v>
          </cell>
        </row>
        <row r="292">
          <cell r="B292" t="str">
            <v>CINE ESPETACULAR</v>
          </cell>
        </row>
        <row r="293">
          <cell r="B293" t="str">
            <v>A PRAÇA É NOSSA</v>
          </cell>
        </row>
        <row r="294">
          <cell r="B294" t="str">
            <v>PROGRAMA DO RATINHO</v>
          </cell>
        </row>
        <row r="296">
          <cell r="B296" t="str">
            <v>AEROPORTO ÁREA RESTRITA</v>
          </cell>
        </row>
        <row r="297">
          <cell r="B297" t="str">
            <v>BIG BROTHER BRASIL</v>
          </cell>
        </row>
        <row r="298">
          <cell r="B298" t="str">
            <v>TELA QUENTE</v>
          </cell>
        </row>
        <row r="299">
          <cell r="B299" t="str">
            <v>PROGRAMA DO RATINHO</v>
          </cell>
        </row>
        <row r="301">
          <cell r="B301" t="str">
            <v>SÉRIE DE SÁBADO</v>
          </cell>
        </row>
        <row r="302">
          <cell r="B302" t="str">
            <v>ALTAS HORAS</v>
          </cell>
        </row>
        <row r="303">
          <cell r="B303" t="str">
            <v>SUPERCINE</v>
          </cell>
        </row>
        <row r="304">
          <cell r="B304" t="str">
            <v>THE BLACKLIST</v>
          </cell>
        </row>
        <row r="306">
          <cell r="B306" t="str">
            <v>SÉRIE DE DOMINGO</v>
          </cell>
        </row>
        <row r="307">
          <cell r="B307" t="str">
            <v>DOMINGO MAIOR</v>
          </cell>
        </row>
        <row r="308">
          <cell r="B308" t="str">
            <v>CINEMA DE GRAÇA</v>
          </cell>
        </row>
        <row r="309">
          <cell r="B309" t="str">
            <v>CANAL LIVRE</v>
          </cell>
        </row>
        <row r="311">
          <cell r="B311" t="str">
            <v>/ SHOW ////////////////////////////////////////////</v>
          </cell>
        </row>
        <row r="313">
          <cell r="B313" t="str">
            <v>PROGRAMAS</v>
          </cell>
        </row>
        <row r="316">
          <cell r="B316" t="str">
            <v>HOJE EM DIA</v>
          </cell>
        </row>
        <row r="317">
          <cell r="B317" t="str">
            <v>MAIS VOCÊ</v>
          </cell>
        </row>
        <row r="318">
          <cell r="B318" t="str">
            <v>ENCONTRO COM FÁTIMA BERNARDES</v>
          </cell>
        </row>
        <row r="319">
          <cell r="B319" t="str">
            <v>É DE CASA 1</v>
          </cell>
        </row>
        <row r="320">
          <cell r="B320" t="str">
            <v>É DE CASA 2</v>
          </cell>
        </row>
        <row r="321">
          <cell r="B321" t="str">
            <v>É DE CASA 3</v>
          </cell>
        </row>
        <row r="322">
          <cell r="B322" t="str">
            <v>NO BALAIO</v>
          </cell>
        </row>
        <row r="323">
          <cell r="B323" t="str">
            <v>THE CHEF</v>
          </cell>
        </row>
        <row r="484">
          <cell r="B484" t="str">
            <v>Lista de Targets</v>
          </cell>
        </row>
        <row r="485">
          <cell r="B485" t="str">
            <v>DOMICILIAR</v>
          </cell>
        </row>
        <row r="486">
          <cell r="B486" t="str">
            <v>INDIVÍDUOS</v>
          </cell>
        </row>
        <row r="487">
          <cell r="B487" t="str">
            <v>AS AB 25+</v>
          </cell>
        </row>
        <row r="488">
          <cell r="B488" t="str">
            <v>AS ABC 18+</v>
          </cell>
        </row>
        <row r="489">
          <cell r="B489" t="str">
            <v>AS ABC 18-49</v>
          </cell>
        </row>
        <row r="490">
          <cell r="B490" t="str">
            <v>AS ABC 25+</v>
          </cell>
        </row>
        <row r="491">
          <cell r="B491" t="str">
            <v>AS ABCDE 18+</v>
          </cell>
        </row>
        <row r="492">
          <cell r="B492" t="str">
            <v>AS ABCDE 25+</v>
          </cell>
        </row>
        <row r="493">
          <cell r="B493" t="str">
            <v>HH AB 25+</v>
          </cell>
        </row>
        <row r="494">
          <cell r="B494" t="str">
            <v>HH ABC 25+</v>
          </cell>
        </row>
        <row r="495">
          <cell r="B495" t="str">
            <v>MM AB 25+</v>
          </cell>
        </row>
        <row r="496">
          <cell r="B496" t="str">
            <v>MM ABC 25+</v>
          </cell>
        </row>
      </sheetData>
      <sheetData sheetId="7">
        <row r="8">
          <cell r="B8" t="str">
            <v>Selecione o Target:</v>
          </cell>
        </row>
        <row r="9">
          <cell r="B9" t="str">
            <v>DOMICILIAR</v>
          </cell>
        </row>
        <row r="13">
          <cell r="B13" t="str">
            <v>/ AUDITÓRIO ///////////////////////////////////////</v>
          </cell>
        </row>
        <row r="15">
          <cell r="B15" t="str">
            <v>PROGRAMAS</v>
          </cell>
        </row>
        <row r="18">
          <cell r="B18" t="str">
            <v>HORA DO FARO</v>
          </cell>
        </row>
        <row r="19">
          <cell r="B19" t="str">
            <v>ESTÚDIO C</v>
          </cell>
        </row>
        <row r="20">
          <cell r="B20" t="str">
            <v>CALDEIRÃO</v>
          </cell>
        </row>
        <row r="21">
          <cell r="B21" t="str">
            <v>DOMINGÃO</v>
          </cell>
        </row>
        <row r="22">
          <cell r="B22" t="str">
            <v>PROGRAMA RAUL GIL</v>
          </cell>
        </row>
        <row r="23">
          <cell r="B23" t="str">
            <v>DOMINGO LEGAL</v>
          </cell>
        </row>
        <row r="24">
          <cell r="B24" t="str">
            <v>ELIANA</v>
          </cell>
        </row>
        <row r="25">
          <cell r="B25" t="str">
            <v>PROGRAMA SILVIO SANTOS</v>
          </cell>
        </row>
        <row r="26">
          <cell r="B26" t="str">
            <v>FAUSTÃO NA BAND</v>
          </cell>
        </row>
        <row r="28">
          <cell r="B28" t="str">
            <v>/ CULINÁRIO ///////////////////////////////////////</v>
          </cell>
        </row>
        <row r="30">
          <cell r="B30" t="str">
            <v>PROGRAMAS</v>
          </cell>
        </row>
        <row r="33">
          <cell r="B33" t="str">
            <v>SE JOGA NA COZINHA</v>
          </cell>
        </row>
        <row r="34">
          <cell r="B34" t="str">
            <v>É DE CASA 1</v>
          </cell>
        </row>
        <row r="35">
          <cell r="B35" t="str">
            <v>É DE CASA 2</v>
          </cell>
        </row>
        <row r="36">
          <cell r="B36" t="str">
            <v>É DE CASA 3</v>
          </cell>
        </row>
        <row r="37">
          <cell r="B37" t="str">
            <v>LEMBRANÇAS ÁGUA NA BOCA</v>
          </cell>
        </row>
        <row r="38">
          <cell r="B38" t="str">
            <v>THE CHEF</v>
          </cell>
        </row>
        <row r="40">
          <cell r="B40" t="str">
            <v>/ ESPORTE ///////////////////////////////////////</v>
          </cell>
        </row>
        <row r="42">
          <cell r="B42" t="str">
            <v>PROGRAMAS</v>
          </cell>
        </row>
        <row r="45">
          <cell r="B45" t="str">
            <v>ESPORTE FANTÁSTICO</v>
          </cell>
        </row>
        <row r="46">
          <cell r="B46" t="str">
            <v>ESPORTE ESPETACULAR</v>
          </cell>
        </row>
        <row r="47">
          <cell r="B47" t="str">
            <v>GLOBO ESPORTE</v>
          </cell>
        </row>
        <row r="48">
          <cell r="B48" t="str">
            <v>SHOW DE BOLA</v>
          </cell>
        </row>
        <row r="49">
          <cell r="B49" t="str">
            <v>CONVERSA DE BOTECO</v>
          </cell>
        </row>
        <row r="50">
          <cell r="B50" t="str">
            <v>JOGO ABERTO</v>
          </cell>
        </row>
        <row r="52">
          <cell r="B52" t="str">
            <v>/ ESPORTE /////////////////////////////////////////</v>
          </cell>
        </row>
        <row r="54">
          <cell r="B54" t="str">
            <v>PROGRAMAS</v>
          </cell>
        </row>
        <row r="57">
          <cell r="B57" t="str">
            <v>FUTEBOL QUARTA-FEIRA</v>
          </cell>
        </row>
        <row r="58">
          <cell r="B58" t="str">
            <v>FUTEBOL NOITE</v>
          </cell>
        </row>
        <row r="59">
          <cell r="B59" t="str">
            <v>BIG BROTHER BRASIL</v>
          </cell>
        </row>
        <row r="60">
          <cell r="B60" t="str">
            <v>FUTEBOL DE DOMINGO</v>
          </cell>
        </row>
        <row r="61">
          <cell r="B61" t="str">
            <v>PROGRAMA DO RATINHO</v>
          </cell>
        </row>
        <row r="63">
          <cell r="B63" t="str">
            <v>FUTEBOL SÁBADO</v>
          </cell>
        </row>
        <row r="64">
          <cell r="B64" t="str">
            <v>CALDEIRÃO</v>
          </cell>
        </row>
        <row r="65">
          <cell r="B65" t="str">
            <v>FUTEBOL DE DOMINGO</v>
          </cell>
        </row>
        <row r="67">
          <cell r="B67" t="str">
            <v>FUTEBOL DOMINGO</v>
          </cell>
        </row>
        <row r="68">
          <cell r="B68" t="str">
            <v>FUTEBOL NOT</v>
          </cell>
        </row>
        <row r="69">
          <cell r="B69" t="str">
            <v>DOMINGÃO</v>
          </cell>
        </row>
        <row r="70">
          <cell r="B70" t="str">
            <v>DOMINGO LEGAL</v>
          </cell>
        </row>
        <row r="72">
          <cell r="B72" t="str">
            <v>ESPORTE RECORD</v>
          </cell>
        </row>
        <row r="73">
          <cell r="B73" t="str">
            <v>ESPORTE ESPETACULAR</v>
          </cell>
        </row>
        <row r="74">
          <cell r="B74" t="str">
            <v>GLOBO ESPORTE</v>
          </cell>
        </row>
        <row r="75">
          <cell r="B75" t="str">
            <v>SBT SPORTS</v>
          </cell>
        </row>
        <row r="76">
          <cell r="B76" t="str">
            <v>JOGO ABERTO</v>
          </cell>
        </row>
        <row r="77">
          <cell r="B77" t="str">
            <v>BAND ESPORTE CLUBE</v>
          </cell>
        </row>
        <row r="79">
          <cell r="B79" t="str">
            <v>/ FILME /////////////////////////////////////////</v>
          </cell>
        </row>
        <row r="81">
          <cell r="B81" t="str">
            <v>PROGRAMAS</v>
          </cell>
        </row>
        <row r="84">
          <cell r="B84" t="str">
            <v>CINE RECORD ESPECIAL</v>
          </cell>
        </row>
        <row r="85">
          <cell r="B85" t="str">
            <v>BIG BROTHER BRASIL</v>
          </cell>
        </row>
        <row r="86">
          <cell r="B86" t="str">
            <v>CINEMA DO LIDER</v>
          </cell>
        </row>
        <row r="87">
          <cell r="B87" t="str">
            <v>DOMINGO LEGAL</v>
          </cell>
        </row>
        <row r="89">
          <cell r="B89" t="str">
            <v>SUPER TELA</v>
          </cell>
        </row>
        <row r="90">
          <cell r="B90" t="str">
            <v>TELA QUENTE</v>
          </cell>
        </row>
        <row r="91">
          <cell r="B91" t="str">
            <v>DOMINGO MAIOR</v>
          </cell>
        </row>
        <row r="92">
          <cell r="B92" t="str">
            <v>PROGRAMA DO RATINHO</v>
          </cell>
        </row>
        <row r="93">
          <cell r="B93" t="str">
            <v>TELA DE SUCESSOS</v>
          </cell>
        </row>
        <row r="95">
          <cell r="B95" t="str">
            <v>CINE AVENTURA</v>
          </cell>
        </row>
        <row r="96">
          <cell r="B96" t="str">
            <v>SESSÃO DA TARDE</v>
          </cell>
        </row>
        <row r="97">
          <cell r="B97" t="str">
            <v>TEMPERATURA MÁXIMA</v>
          </cell>
        </row>
        <row r="98">
          <cell r="B98" t="str">
            <v>PROGRAMA RAUL GIL</v>
          </cell>
        </row>
        <row r="100">
          <cell r="B100" t="str">
            <v>TELA MÁXIMA</v>
          </cell>
        </row>
        <row r="101">
          <cell r="B101" t="str">
            <v>SUPERCINE</v>
          </cell>
        </row>
        <row r="102">
          <cell r="B102" t="str">
            <v>TELA QUENTE</v>
          </cell>
        </row>
        <row r="103">
          <cell r="B103" t="str">
            <v>TELA DE SUCESSOS</v>
          </cell>
        </row>
        <row r="105">
          <cell r="B105" t="str">
            <v>CINE MAIOR</v>
          </cell>
        </row>
        <row r="106">
          <cell r="B106" t="str">
            <v>TEMPERATURA MÁXIMA</v>
          </cell>
        </row>
        <row r="107">
          <cell r="B107" t="str">
            <v>DOMINGO LEGAL</v>
          </cell>
        </row>
        <row r="108">
          <cell r="B108" t="str">
            <v>DOMINGO NO CINEMA</v>
          </cell>
        </row>
        <row r="110">
          <cell r="B110" t="str">
            <v>CINE RECORD ESPECIAL</v>
          </cell>
        </row>
        <row r="111">
          <cell r="B111" t="str">
            <v>TELA QUENTE</v>
          </cell>
        </row>
        <row r="112">
          <cell r="B112" t="str">
            <v>SHOW DE TERÇA 1</v>
          </cell>
        </row>
        <row r="113">
          <cell r="B113" t="str">
            <v>CINE ESPETACULAR</v>
          </cell>
        </row>
        <row r="114">
          <cell r="B114" t="str">
            <v>CINE CLUBE</v>
          </cell>
        </row>
        <row r="116">
          <cell r="B116" t="str">
            <v>SUPER TELA</v>
          </cell>
        </row>
        <row r="117">
          <cell r="B117" t="str">
            <v>TELA QUENTE</v>
          </cell>
        </row>
        <row r="118">
          <cell r="B118" t="str">
            <v>DOMINGO MAIOR</v>
          </cell>
        </row>
        <row r="119">
          <cell r="B119" t="str">
            <v>PROGRAMA DO RATINHO</v>
          </cell>
        </row>
        <row r="120">
          <cell r="B120" t="str">
            <v>BAKE OFF BRASIL</v>
          </cell>
        </row>
        <row r="121">
          <cell r="B121" t="str">
            <v>TELA DE SUCESSOS</v>
          </cell>
        </row>
        <row r="122">
          <cell r="B122" t="str">
            <v>CINE CLUBE</v>
          </cell>
        </row>
        <row r="123">
          <cell r="B123" t="str">
            <v>CINE AÇÃO</v>
          </cell>
        </row>
        <row r="125">
          <cell r="B125" t="str">
            <v>/ JORNALISMO ///////////////////////////////////////</v>
          </cell>
        </row>
        <row r="127">
          <cell r="B127" t="str">
            <v>PROGRAMAS</v>
          </cell>
        </row>
        <row r="130">
          <cell r="B130" t="str">
            <v>PARANÁ NO AR</v>
          </cell>
        </row>
        <row r="131">
          <cell r="B131" t="str">
            <v>HORA UM</v>
          </cell>
        </row>
        <row r="132">
          <cell r="B132" t="str">
            <v>BOM DIA PRAÇA</v>
          </cell>
        </row>
        <row r="133">
          <cell r="B133" t="str">
            <v>PRIMEIRO IMPACTO PARANÁ</v>
          </cell>
        </row>
        <row r="135">
          <cell r="B135" t="str">
            <v>FALA BRASIL</v>
          </cell>
        </row>
        <row r="136">
          <cell r="B136" t="str">
            <v>BOM DIA PRAÇA</v>
          </cell>
        </row>
        <row r="137">
          <cell r="B137" t="str">
            <v>BOM DIA BRASIL</v>
          </cell>
        </row>
        <row r="138">
          <cell r="B138" t="str">
            <v>PRIMEIRO IMPACTO PARANÁ</v>
          </cell>
        </row>
        <row r="140">
          <cell r="B140" t="str">
            <v>CIDADE ALERTA</v>
          </cell>
        </row>
        <row r="141">
          <cell r="B141" t="str">
            <v>PRAÇA TV 2ª EDIÇÃO SS</v>
          </cell>
        </row>
        <row r="142">
          <cell r="B142" t="str">
            <v>BRASIL URGENTE</v>
          </cell>
        </row>
        <row r="143">
          <cell r="B143" t="str">
            <v>BRASIL URGENTE PARANÁ</v>
          </cell>
        </row>
        <row r="145">
          <cell r="B145" t="str">
            <v>CIDADE ALERTA CURITIBA</v>
          </cell>
        </row>
        <row r="146">
          <cell r="B146" t="str">
            <v>PRAÇA TV 2ª EDIÇÃO SS</v>
          </cell>
        </row>
        <row r="147">
          <cell r="B147" t="str">
            <v>SBT PARANÁ</v>
          </cell>
        </row>
        <row r="148">
          <cell r="B148" t="str">
            <v>BAND CIDADE 2ª EDIÇÃO</v>
          </cell>
        </row>
        <row r="149">
          <cell r="B149" t="str">
            <v>JORNAL DA BAND</v>
          </cell>
        </row>
        <row r="151">
          <cell r="B151" t="str">
            <v>RIC NOTÍCIAS</v>
          </cell>
        </row>
        <row r="152">
          <cell r="B152" t="str">
            <v>PRAÇA TV 2ª EDIÇÃO SS</v>
          </cell>
        </row>
        <row r="153">
          <cell r="B153" t="str">
            <v>BAND CIDADE 2ª EDIÇÃO</v>
          </cell>
        </row>
        <row r="154">
          <cell r="B154" t="str">
            <v>JORNAL DA BAND</v>
          </cell>
        </row>
        <row r="156">
          <cell r="B156" t="str">
            <v>JORNAL DA RECORD</v>
          </cell>
        </row>
        <row r="157">
          <cell r="B157" t="str">
            <v>JORNAL NACIONAL SS</v>
          </cell>
        </row>
        <row r="158">
          <cell r="B158" t="str">
            <v>SBT BRASIL</v>
          </cell>
        </row>
        <row r="159">
          <cell r="B159" t="str">
            <v>JORNAL DA BAND</v>
          </cell>
        </row>
        <row r="161">
          <cell r="B161" t="str">
            <v>FALA BRASIL ED SB</v>
          </cell>
        </row>
        <row r="162">
          <cell r="B162" t="str">
            <v>BOM DIA SÁBADO</v>
          </cell>
        </row>
        <row r="164">
          <cell r="B164" t="str">
            <v>CIDADE ALERTA ED SB</v>
          </cell>
        </row>
        <row r="165">
          <cell r="B165" t="str">
            <v>PRAÇA TV 2ª EDIÇÃO SB</v>
          </cell>
        </row>
        <row r="166">
          <cell r="B166" t="str">
            <v>BRASIL URGENTE SB</v>
          </cell>
        </row>
        <row r="167">
          <cell r="B167" t="str">
            <v>BAND CIDADE ESP SB</v>
          </cell>
        </row>
        <row r="169">
          <cell r="B169" t="str">
            <v>CIDADE ALERTA ED SB</v>
          </cell>
        </row>
        <row r="170">
          <cell r="B170" t="str">
            <v>PRAÇA TV 2ª EDIÇÃO SB</v>
          </cell>
        </row>
        <row r="171">
          <cell r="B171" t="str">
            <v>BRASIL URGENTE SB</v>
          </cell>
        </row>
        <row r="172">
          <cell r="B172" t="str">
            <v>BAND CIDADE ESP SB</v>
          </cell>
        </row>
        <row r="174">
          <cell r="B174" t="str">
            <v>JORNAL DA RECORD ED SB</v>
          </cell>
        </row>
        <row r="175">
          <cell r="B175" t="str">
            <v>JORNAL NACIONAL SB</v>
          </cell>
        </row>
        <row r="176">
          <cell r="B176" t="str">
            <v>SBT BRASIL</v>
          </cell>
        </row>
        <row r="177">
          <cell r="B177" t="str">
            <v>JORNAL DA BAND</v>
          </cell>
        </row>
        <row r="179">
          <cell r="B179" t="str">
            <v>DOMINGO ESPETACULAR</v>
          </cell>
        </row>
        <row r="180">
          <cell r="B180" t="str">
            <v>FANTÁSTICO</v>
          </cell>
        </row>
        <row r="181">
          <cell r="B181" t="str">
            <v>PROGRAMA SILVIO SANTOS</v>
          </cell>
        </row>
        <row r="183">
          <cell r="B183" t="str">
            <v>/ NOVELA ///////////////////////////////////////</v>
          </cell>
        </row>
        <row r="185">
          <cell r="B185" t="str">
            <v>PROGRAMAS</v>
          </cell>
        </row>
        <row r="188">
          <cell r="B188" t="str">
            <v>NOVELA DA TARDE 1 - CHAMAS DA VIDA</v>
          </cell>
        </row>
        <row r="189">
          <cell r="B189" t="str">
            <v>NOVELA ED ESPECIAL - O CRAVO E A ROSA</v>
          </cell>
        </row>
        <row r="190">
          <cell r="B190" t="str">
            <v>VALE A PENA VER DE NOVO - O CLONE</v>
          </cell>
        </row>
        <row r="191">
          <cell r="B191" t="str">
            <v>NOVELA TARDE 1 - AMANHÃ E PARA SEMPRE</v>
          </cell>
        </row>
        <row r="192">
          <cell r="B192" t="str">
            <v>FOFOCALIZANDO</v>
          </cell>
        </row>
        <row r="193">
          <cell r="B193" t="str">
            <v>CASOS DE FAMÍLIA</v>
          </cell>
        </row>
        <row r="194">
          <cell r="B194" t="str">
            <v>MELHOR DA TARDE</v>
          </cell>
        </row>
        <row r="196">
          <cell r="B196" t="str">
            <v>NOVELA 3 - REIS</v>
          </cell>
        </row>
        <row r="197">
          <cell r="B197" t="str">
            <v>NOVELA I - ALÉM DA ILUSÃO SS</v>
          </cell>
        </row>
        <row r="198">
          <cell r="B198" t="str">
            <v>NOVELA I - ALÉM DA ILUSÃO SB</v>
          </cell>
        </row>
        <row r="199">
          <cell r="B199" t="str">
            <v>NOVELA II - CARA E CORAGEM SS</v>
          </cell>
        </row>
        <row r="200">
          <cell r="B200" t="str">
            <v>NOVELA II - CARA E CORAGEM SB</v>
          </cell>
        </row>
        <row r="202">
          <cell r="B202" t="str">
            <v>NOVELA 22H - JESUS</v>
          </cell>
        </row>
        <row r="203">
          <cell r="B203" t="str">
            <v>NOVELA III - PANTANAL SS</v>
          </cell>
        </row>
        <row r="204">
          <cell r="B204" t="str">
            <v>NOVELA III - PANTANAL SB</v>
          </cell>
        </row>
        <row r="205">
          <cell r="B205" t="str">
            <v>NOVELA NOITE 1 - CARINHA DE ANJO</v>
          </cell>
        </row>
        <row r="207">
          <cell r="B207" t="str">
            <v>NOVELA 3 - MELHORES MOMENTOS</v>
          </cell>
        </row>
        <row r="208">
          <cell r="B208" t="str">
            <v>NOVELA I - ALÉM DA ILUSÃO SB</v>
          </cell>
        </row>
        <row r="209">
          <cell r="B209" t="str">
            <v>NOVELA II - CARA E CORAGEM SB</v>
          </cell>
        </row>
        <row r="210">
          <cell r="B210" t="str">
            <v>NOVELA III - PANTANAL SB</v>
          </cell>
        </row>
        <row r="211">
          <cell r="B211" t="str">
            <v>NOVELA NOITE 1 - CARINHA DE ANJO</v>
          </cell>
        </row>
        <row r="213">
          <cell r="B213" t="str">
            <v>/ REALITY SHOW ///////////////////////////////////////</v>
          </cell>
        </row>
        <row r="215">
          <cell r="B215" t="str">
            <v>PROGRAMAS</v>
          </cell>
        </row>
        <row r="218">
          <cell r="B218" t="str">
            <v>POWER COUPLE BRASIL</v>
          </cell>
        </row>
        <row r="219">
          <cell r="B219" t="str">
            <v>NO LIMITE</v>
          </cell>
        </row>
        <row r="220">
          <cell r="B220" t="str">
            <v>CINEMA ESPECIAL</v>
          </cell>
        </row>
        <row r="221">
          <cell r="B221" t="str">
            <v>SHOW DE QUINTA</v>
          </cell>
        </row>
        <row r="222">
          <cell r="B222" t="str">
            <v>COZINHE SE PUDER</v>
          </cell>
        </row>
        <row r="223">
          <cell r="B223" t="str">
            <v>ESQUADRÃO DA MODA</v>
          </cell>
        </row>
        <row r="224">
          <cell r="B224" t="str">
            <v>PROGRAMA DO RATINHO</v>
          </cell>
        </row>
        <row r="225">
          <cell r="B225" t="str">
            <v>MASTERCHEF AMADORES</v>
          </cell>
        </row>
        <row r="226">
          <cell r="B226" t="str">
            <v>LINHA DE COMBATE</v>
          </cell>
        </row>
        <row r="228">
          <cell r="B228" t="str">
            <v>A FAZENDA</v>
          </cell>
        </row>
        <row r="229">
          <cell r="B229" t="str">
            <v>TELA QUENTE</v>
          </cell>
        </row>
        <row r="230">
          <cell r="B230" t="str">
            <v>THE VOICE BRASIL</v>
          </cell>
        </row>
        <row r="231">
          <cell r="B231" t="str">
            <v>ALTAS HORAS</v>
          </cell>
        </row>
        <row r="232">
          <cell r="B232" t="str">
            <v>PROGRAMA DO RATINHO</v>
          </cell>
        </row>
        <row r="233">
          <cell r="B233" t="str">
            <v>BAKE OFF BRASIL</v>
          </cell>
        </row>
        <row r="234">
          <cell r="B234" t="str">
            <v>LARGADOS E PELADOS</v>
          </cell>
        </row>
        <row r="236">
          <cell r="B236" t="str">
            <v>TOP CHEF BRASIL</v>
          </cell>
        </row>
        <row r="237">
          <cell r="B237" t="str">
            <v>PROGRAMA DO RATINHO</v>
          </cell>
        </row>
        <row r="238">
          <cell r="B238" t="str">
            <v>DUELO DE MÃES</v>
          </cell>
        </row>
        <row r="239">
          <cell r="B239" t="str">
            <v>BAKE OFF BRASIL</v>
          </cell>
        </row>
        <row r="240">
          <cell r="B240" t="str">
            <v>MASTERCHEF AMADORES</v>
          </cell>
        </row>
        <row r="241">
          <cell r="B241" t="str">
            <v>90 DIAS PARA CASAR</v>
          </cell>
        </row>
        <row r="242">
          <cell r="B242" t="str">
            <v>CANTA COMIGO</v>
          </cell>
        </row>
        <row r="243">
          <cell r="B243" t="str">
            <v>THE VOICE KIDS</v>
          </cell>
        </row>
        <row r="244">
          <cell r="B244" t="str">
            <v>DOMINGÃO</v>
          </cell>
        </row>
        <row r="245">
          <cell r="B245" t="str">
            <v>DOMINGO LEGAL</v>
          </cell>
        </row>
        <row r="246">
          <cell r="B246" t="str">
            <v>ELIANA</v>
          </cell>
        </row>
        <row r="249">
          <cell r="B249" t="str">
            <v>/ REPORTAGEM ///////////////////////////////////////</v>
          </cell>
        </row>
        <row r="251">
          <cell r="B251" t="str">
            <v>PROGRAMAS</v>
          </cell>
        </row>
        <row r="254">
          <cell r="B254" t="str">
            <v>BALANÇO GERAL CURITIBA</v>
          </cell>
        </row>
        <row r="255">
          <cell r="B255" t="str">
            <v>PRAÇA TV 1ª EDIÇÃO</v>
          </cell>
        </row>
        <row r="256">
          <cell r="B256" t="str">
            <v>JORNAL HOJE</v>
          </cell>
        </row>
        <row r="257">
          <cell r="B257" t="str">
            <v>TRIBUNA DA MASSA</v>
          </cell>
        </row>
        <row r="258">
          <cell r="B258" t="str">
            <v>SBT NOTÍCIAS PARANÁ</v>
          </cell>
        </row>
        <row r="259">
          <cell r="B259" t="str">
            <v>BAND CIDADE 1ª EDIÇÃO</v>
          </cell>
        </row>
        <row r="260">
          <cell r="B260" t="str">
            <v>BOA TARDE PARANÁ</v>
          </cell>
        </row>
        <row r="262">
          <cell r="B262" t="str">
            <v>BALANÇO GERAL CURITIBA ED SB</v>
          </cell>
        </row>
        <row r="263">
          <cell r="B263" t="str">
            <v>JORNAL HOJE</v>
          </cell>
        </row>
        <row r="264">
          <cell r="B264" t="str">
            <v>PLUG RPC</v>
          </cell>
        </row>
        <row r="265">
          <cell r="B265" t="str">
            <v>TRIBUNA DA MASSA ESP</v>
          </cell>
        </row>
        <row r="267">
          <cell r="B267" t="str">
            <v>CÂMERA RECORD</v>
          </cell>
        </row>
        <row r="268">
          <cell r="B268" t="str">
            <v>PROFISSÃO REPÓRTER</v>
          </cell>
        </row>
        <row r="269">
          <cell r="B269" t="str">
            <v>GLOBO REPÓRTER</v>
          </cell>
        </row>
        <row r="270">
          <cell r="B270" t="str">
            <v>DOMINGO MAIOR</v>
          </cell>
        </row>
        <row r="272">
          <cell r="B272" t="str">
            <v>BRASIL CAMINHONEIRO</v>
          </cell>
        </row>
        <row r="273">
          <cell r="B273" t="str">
            <v>MEU PARANÁ</v>
          </cell>
        </row>
        <row r="274">
          <cell r="B274" t="str">
            <v>AUTO ESPORTE</v>
          </cell>
        </row>
        <row r="276">
          <cell r="B276" t="str">
            <v>REPÓRTER RECORD INVESTIGAÇÃO</v>
          </cell>
        </row>
        <row r="277">
          <cell r="B277" t="str">
            <v>PROFISSÃO REPÓRTER</v>
          </cell>
        </row>
        <row r="278">
          <cell r="B278" t="str">
            <v>GLOBO REPÓRTER</v>
          </cell>
        </row>
        <row r="279">
          <cell r="B279" t="str">
            <v>CINEMA DO LIDER</v>
          </cell>
        </row>
        <row r="280">
          <cell r="B280" t="str">
            <v>PROGRAMA DO RATINHO</v>
          </cell>
        </row>
        <row r="282">
          <cell r="B282" t="str">
            <v>/ RURAL /////////////////////////////////////////</v>
          </cell>
        </row>
        <row r="284">
          <cell r="B284" t="str">
            <v>PROGRAMAS</v>
          </cell>
        </row>
        <row r="287">
          <cell r="B287" t="str">
            <v>RIC RURAL</v>
          </cell>
        </row>
        <row r="288">
          <cell r="B288" t="str">
            <v>GLOBO RURAL</v>
          </cell>
        </row>
        <row r="289">
          <cell r="B289" t="str">
            <v>CAMINHOS DO CAMPO</v>
          </cell>
        </row>
        <row r="290">
          <cell r="B290" t="str">
            <v>NOSSO AGRO</v>
          </cell>
        </row>
        <row r="291">
          <cell r="B291" t="str">
            <v>AGRO BAND</v>
          </cell>
        </row>
        <row r="293">
          <cell r="B293" t="str">
            <v>/ SÉRIE /////////////////////////////////////////</v>
          </cell>
        </row>
        <row r="295">
          <cell r="B295" t="str">
            <v>PROGRAMAS</v>
          </cell>
        </row>
        <row r="298">
          <cell r="B298" t="str">
            <v>SÉRIE PREMIUM</v>
          </cell>
        </row>
        <row r="299">
          <cell r="B299" t="str">
            <v>TELA QUENTE</v>
          </cell>
        </row>
        <row r="300">
          <cell r="B300" t="str">
            <v>CINE ESPETACULAR</v>
          </cell>
        </row>
        <row r="301">
          <cell r="B301" t="str">
            <v>A PRAÇA É NOSSA</v>
          </cell>
        </row>
        <row r="302">
          <cell r="B302" t="str">
            <v>PROGRAMA DO RATINHO</v>
          </cell>
        </row>
        <row r="304">
          <cell r="B304" t="str">
            <v>AEROPORTO ÁREA RESTRITA</v>
          </cell>
        </row>
        <row r="305">
          <cell r="B305" t="str">
            <v>BIG BROTHER BRASIL</v>
          </cell>
        </row>
        <row r="306">
          <cell r="B306" t="str">
            <v>TELA QUENTE</v>
          </cell>
        </row>
        <row r="307">
          <cell r="B307" t="str">
            <v>PROGRAMA DO RATINHO</v>
          </cell>
        </row>
        <row r="309">
          <cell r="B309" t="str">
            <v>SÉRIE DE SÁBADO</v>
          </cell>
        </row>
        <row r="310">
          <cell r="B310" t="str">
            <v>ALTAS HORAS</v>
          </cell>
        </row>
        <row r="311">
          <cell r="B311" t="str">
            <v>SUPERCINE</v>
          </cell>
        </row>
        <row r="312">
          <cell r="B312" t="str">
            <v>THE BLACKLIST</v>
          </cell>
        </row>
        <row r="314">
          <cell r="B314" t="str">
            <v>SÉRIE DE DOMINGO</v>
          </cell>
        </row>
        <row r="315">
          <cell r="B315" t="str">
            <v>DOMINGO MAIOR</v>
          </cell>
        </row>
        <row r="316">
          <cell r="B316" t="str">
            <v>CINEMA DE GRAÇA</v>
          </cell>
        </row>
        <row r="317">
          <cell r="B317" t="str">
            <v>CANAL LIVRE</v>
          </cell>
        </row>
        <row r="319">
          <cell r="B319" t="str">
            <v>/ SHOW /////////////////////////////////////////</v>
          </cell>
        </row>
        <row r="321">
          <cell r="B321" t="str">
            <v>PROGRAMAS</v>
          </cell>
        </row>
        <row r="324">
          <cell r="B324" t="str">
            <v>HOJE EM DIA</v>
          </cell>
        </row>
        <row r="325">
          <cell r="B325" t="str">
            <v>MAIS VOCÊ</v>
          </cell>
        </row>
        <row r="326">
          <cell r="B326" t="str">
            <v>ENCONTRO COM FÁTIMA BERNARDES</v>
          </cell>
        </row>
        <row r="327">
          <cell r="B327" t="str">
            <v>É DE CASA 1</v>
          </cell>
        </row>
        <row r="328">
          <cell r="B328" t="str">
            <v>É DE CASA 2</v>
          </cell>
        </row>
        <row r="329">
          <cell r="B329" t="str">
            <v>É DE CASA 3</v>
          </cell>
        </row>
        <row r="330">
          <cell r="B330" t="str">
            <v>THE CHEF</v>
          </cell>
        </row>
        <row r="332">
          <cell r="B332" t="str">
            <v>A HORA DA VENENOSA</v>
          </cell>
        </row>
        <row r="333">
          <cell r="B333" t="str">
            <v>SESSÃO DA TARDE</v>
          </cell>
        </row>
        <row r="334">
          <cell r="B334" t="str">
            <v>SALADA MISTA</v>
          </cell>
        </row>
        <row r="335">
          <cell r="B335" t="str">
            <v>FOFOCALIZANDO</v>
          </cell>
        </row>
        <row r="336">
          <cell r="B336" t="str">
            <v>VIDA ALHEIA</v>
          </cell>
        </row>
        <row r="337">
          <cell r="B337" t="str">
            <v>BAND MULHER</v>
          </cell>
        </row>
        <row r="339">
          <cell r="B339" t="str">
            <v>/ TELEVENDAS /////////////////////////////////////////</v>
          </cell>
        </row>
        <row r="341">
          <cell r="B341" t="str">
            <v>PROGRAMAS</v>
          </cell>
        </row>
        <row r="344">
          <cell r="B344" t="str">
            <v>MEGA OFERTA</v>
          </cell>
        </row>
        <row r="345">
          <cell r="B345" t="str">
            <v>MEU PARANÁ</v>
          </cell>
        </row>
        <row r="506">
          <cell r="B506" t="str">
            <v>Lista de Targets</v>
          </cell>
        </row>
        <row r="507">
          <cell r="B507" t="str">
            <v>DOMICILIAR</v>
          </cell>
        </row>
        <row r="508">
          <cell r="B508" t="str">
            <v>INDIVÍDUOS</v>
          </cell>
        </row>
        <row r="509">
          <cell r="B509" t="str">
            <v>AS AB 25+</v>
          </cell>
        </row>
        <row r="510">
          <cell r="B510" t="str">
            <v>AS ABC 18+</v>
          </cell>
        </row>
        <row r="511">
          <cell r="B511" t="str">
            <v>AS ABC 18-49</v>
          </cell>
        </row>
        <row r="512">
          <cell r="B512" t="str">
            <v>AS ABC 25+</v>
          </cell>
        </row>
        <row r="513">
          <cell r="B513" t="str">
            <v>AS ABCDE 18+</v>
          </cell>
        </row>
        <row r="514">
          <cell r="B514" t="str">
            <v>AS ABCDE 25+</v>
          </cell>
        </row>
        <row r="515">
          <cell r="B515" t="str">
            <v>HH AB 25+</v>
          </cell>
        </row>
        <row r="516">
          <cell r="B516" t="str">
            <v>HH ABC 25+</v>
          </cell>
        </row>
        <row r="517">
          <cell r="B517" t="str">
            <v>MM AB 25+</v>
          </cell>
        </row>
        <row r="518">
          <cell r="B518" t="str">
            <v>MM ABC 25+</v>
          </cell>
        </row>
      </sheetData>
      <sheetData sheetId="8">
        <row r="8">
          <cell r="B8" t="str">
            <v>Selecione o Target:</v>
          </cell>
        </row>
        <row r="9">
          <cell r="B9" t="str">
            <v>DOMICILIAR</v>
          </cell>
        </row>
        <row r="13">
          <cell r="B13" t="str">
            <v>/ AUDITÓRIO ///////////////////////////////////////</v>
          </cell>
        </row>
        <row r="15">
          <cell r="B15" t="str">
            <v>PROGRAMAS</v>
          </cell>
        </row>
        <row r="18">
          <cell r="B18" t="str">
            <v>HORA DO FARO</v>
          </cell>
        </row>
        <row r="19">
          <cell r="B19" t="str">
            <v>CALDEIRÃO</v>
          </cell>
        </row>
        <row r="20">
          <cell r="B20" t="str">
            <v>DOMINGÃO</v>
          </cell>
        </row>
        <row r="21">
          <cell r="B21" t="str">
            <v>PROGRAMA RAUL GIL</v>
          </cell>
        </row>
        <row r="22">
          <cell r="B22" t="str">
            <v>DOMINGO LEGAL</v>
          </cell>
        </row>
        <row r="23">
          <cell r="B23" t="str">
            <v>ELIANA</v>
          </cell>
        </row>
        <row r="24">
          <cell r="B24" t="str">
            <v>PROGRAMA SILVIO SANTOS</v>
          </cell>
        </row>
        <row r="25">
          <cell r="B25" t="str">
            <v>FAUSTÃO NA BAND</v>
          </cell>
        </row>
        <row r="27">
          <cell r="B27" t="str">
            <v>/ ESPORTE ///////////////////////////////////////</v>
          </cell>
        </row>
        <row r="29">
          <cell r="B29" t="str">
            <v>PROGRAMAS</v>
          </cell>
        </row>
        <row r="32">
          <cell r="B32" t="str">
            <v>ESPORTE FANTÁSTICO</v>
          </cell>
        </row>
        <row r="33">
          <cell r="B33" t="str">
            <v>ESPORTE ESPETACULAR</v>
          </cell>
        </row>
        <row r="34">
          <cell r="B34" t="str">
            <v>GLOBO ESPORTE</v>
          </cell>
        </row>
        <row r="35">
          <cell r="B35" t="str">
            <v>JOGO ABERTO</v>
          </cell>
        </row>
        <row r="36">
          <cell r="B36" t="str">
            <v>OS DONOS DA BOLA</v>
          </cell>
        </row>
        <row r="38">
          <cell r="B38" t="str">
            <v>/ ESPORTE /////////////////////////////////////////</v>
          </cell>
        </row>
        <row r="40">
          <cell r="B40" t="str">
            <v>PROGRAMAS</v>
          </cell>
        </row>
        <row r="43">
          <cell r="B43" t="str">
            <v>FUTEBOL QUARTA-FEIRA</v>
          </cell>
        </row>
        <row r="44">
          <cell r="B44" t="str">
            <v>FUTEBOL NOITE</v>
          </cell>
        </row>
        <row r="45">
          <cell r="B45" t="str">
            <v>BIG BROTHER BRASIL</v>
          </cell>
        </row>
        <row r="46">
          <cell r="B46" t="str">
            <v>FUTEBOL DE DOMINGO</v>
          </cell>
        </row>
        <row r="47">
          <cell r="B47" t="str">
            <v>PROGRAMA DO RATINHO</v>
          </cell>
        </row>
        <row r="49">
          <cell r="B49" t="str">
            <v>FUTEBOL SÁBADO</v>
          </cell>
        </row>
        <row r="50">
          <cell r="B50" t="str">
            <v>CALDEIRÃO</v>
          </cell>
        </row>
        <row r="51">
          <cell r="B51" t="str">
            <v>FUTEBOL DE DOMINGO</v>
          </cell>
        </row>
        <row r="53">
          <cell r="B53" t="str">
            <v>FUTEBOL DOMINGO</v>
          </cell>
        </row>
        <row r="54">
          <cell r="B54" t="str">
            <v>FUTEBOL NOT</v>
          </cell>
        </row>
        <row r="55">
          <cell r="B55" t="str">
            <v>DOMINGÃO</v>
          </cell>
        </row>
        <row r="56">
          <cell r="B56" t="str">
            <v>DOMINGO LEGAL</v>
          </cell>
        </row>
        <row r="58">
          <cell r="B58" t="str">
            <v>ESPORTE RECORD</v>
          </cell>
        </row>
        <row r="59">
          <cell r="B59" t="str">
            <v>ESPORTE ESPETACULAR</v>
          </cell>
        </row>
        <row r="60">
          <cell r="B60" t="str">
            <v>GLOBO ESPORTE</v>
          </cell>
        </row>
        <row r="61">
          <cell r="B61" t="str">
            <v>SBT SPORTS</v>
          </cell>
        </row>
        <row r="62">
          <cell r="B62" t="str">
            <v>JOGO ABERTO</v>
          </cell>
        </row>
        <row r="63">
          <cell r="B63" t="str">
            <v>BAND ESPORTE CLUBE</v>
          </cell>
        </row>
        <row r="65">
          <cell r="B65" t="str">
            <v>/ FILME //////////////////////////////////////////</v>
          </cell>
        </row>
        <row r="67">
          <cell r="B67" t="str">
            <v>PROGRAMAS</v>
          </cell>
        </row>
        <row r="70">
          <cell r="B70" t="str">
            <v>CINE RECORD ESPECIAL</v>
          </cell>
        </row>
        <row r="71">
          <cell r="B71" t="str">
            <v>BIG BROTHER BRASIL</v>
          </cell>
        </row>
        <row r="72">
          <cell r="B72" t="str">
            <v>CINEMA DO LIDER</v>
          </cell>
        </row>
        <row r="73">
          <cell r="B73" t="str">
            <v>DOMINGO LEGAL</v>
          </cell>
        </row>
        <row r="75">
          <cell r="B75" t="str">
            <v>SUPER TELA</v>
          </cell>
        </row>
        <row r="76">
          <cell r="B76" t="str">
            <v>TELA QUENTE</v>
          </cell>
        </row>
        <row r="77">
          <cell r="B77" t="str">
            <v>DOMINGO MAIOR</v>
          </cell>
        </row>
        <row r="78">
          <cell r="B78" t="str">
            <v>PROGRAMA DO RATINHO</v>
          </cell>
        </row>
        <row r="79">
          <cell r="B79" t="str">
            <v>TELA DE SUCESSOS</v>
          </cell>
        </row>
        <row r="81">
          <cell r="B81" t="str">
            <v>CINE AVENTURA</v>
          </cell>
        </row>
        <row r="82">
          <cell r="B82" t="str">
            <v>SESSÃO DA TARDE</v>
          </cell>
        </row>
        <row r="83">
          <cell r="B83" t="str">
            <v>TEMPERATURA MÁXIMA</v>
          </cell>
        </row>
        <row r="84">
          <cell r="B84" t="str">
            <v>PROGRAMA RAUL GIL</v>
          </cell>
        </row>
        <row r="86">
          <cell r="B86" t="str">
            <v>TELA MÁXIMA</v>
          </cell>
        </row>
        <row r="87">
          <cell r="B87" t="str">
            <v>SUPERCINE</v>
          </cell>
        </row>
        <row r="88">
          <cell r="B88" t="str">
            <v>TELA QUENTE</v>
          </cell>
        </row>
        <row r="89">
          <cell r="B89" t="str">
            <v>TELA DE SUCESSOS</v>
          </cell>
        </row>
        <row r="91">
          <cell r="B91" t="str">
            <v>CINE MAIOR</v>
          </cell>
        </row>
        <row r="92">
          <cell r="B92" t="str">
            <v>TEMPERATURA MÁXIMA</v>
          </cell>
        </row>
        <row r="93">
          <cell r="B93" t="str">
            <v>DOMINGO LEGAL</v>
          </cell>
        </row>
        <row r="94">
          <cell r="B94" t="str">
            <v>DOMINGO NO CINEMA</v>
          </cell>
        </row>
        <row r="97">
          <cell r="B97" t="str">
            <v>CINE RECORD ESPECIAL</v>
          </cell>
        </row>
        <row r="98">
          <cell r="B98" t="str">
            <v>TELA QUENTE</v>
          </cell>
        </row>
        <row r="99">
          <cell r="B99" t="str">
            <v>SHOW DE TERÇA 1</v>
          </cell>
        </row>
        <row r="100">
          <cell r="B100" t="str">
            <v>CINE ESPETACULAR</v>
          </cell>
        </row>
        <row r="101">
          <cell r="B101" t="str">
            <v>CINE CLUBE</v>
          </cell>
        </row>
        <row r="103">
          <cell r="B103" t="str">
            <v>SUPER TELA</v>
          </cell>
        </row>
        <row r="104">
          <cell r="B104" t="str">
            <v>TELA QUENTE</v>
          </cell>
        </row>
        <row r="105">
          <cell r="B105" t="str">
            <v>DOMINGO MAIOR</v>
          </cell>
        </row>
        <row r="106">
          <cell r="B106" t="str">
            <v>PROGRAMA DO RATINHO</v>
          </cell>
        </row>
        <row r="107">
          <cell r="B107" t="str">
            <v>BAKE OFF BRASIL</v>
          </cell>
        </row>
        <row r="108">
          <cell r="B108" t="str">
            <v>TELA DE SUCESSOS</v>
          </cell>
        </row>
        <row r="109">
          <cell r="B109" t="str">
            <v>CINE CLUBE</v>
          </cell>
        </row>
        <row r="110">
          <cell r="B110" t="str">
            <v>CINE AÇÃO</v>
          </cell>
        </row>
        <row r="112">
          <cell r="B112" t="str">
            <v>/ JORNALISMO ///////////////////////////////////////</v>
          </cell>
        </row>
        <row r="114">
          <cell r="B114" t="str">
            <v>PROGRAMAS</v>
          </cell>
        </row>
        <row r="117">
          <cell r="B117" t="str">
            <v>DF NO AR</v>
          </cell>
        </row>
        <row r="118">
          <cell r="B118" t="str">
            <v>HORA UM</v>
          </cell>
        </row>
        <row r="119">
          <cell r="B119" t="str">
            <v>BOM DIA PRAÇA</v>
          </cell>
        </row>
        <row r="120">
          <cell r="B120" t="str">
            <v>PRIMEIRO IMPACTO</v>
          </cell>
        </row>
        <row r="121">
          <cell r="B121" t="str">
            <v>BORA BRASIL</v>
          </cell>
        </row>
        <row r="123">
          <cell r="B123" t="str">
            <v>FALA BRASIL</v>
          </cell>
        </row>
        <row r="124">
          <cell r="B124" t="str">
            <v>BOM DIA PRAÇA</v>
          </cell>
        </row>
        <row r="125">
          <cell r="B125" t="str">
            <v>BOM DIA BRASIL</v>
          </cell>
        </row>
        <row r="126">
          <cell r="B126" t="str">
            <v>PRIMEIRO IMPACTO</v>
          </cell>
        </row>
        <row r="127">
          <cell r="B127" t="str">
            <v>BORA BRASIL</v>
          </cell>
        </row>
        <row r="129">
          <cell r="B129" t="str">
            <v>CIDADE ALERTA</v>
          </cell>
        </row>
        <row r="130">
          <cell r="B130" t="str">
            <v>PRAÇA TV 2ª EDIÇÃO SS</v>
          </cell>
        </row>
        <row r="131">
          <cell r="B131" t="str">
            <v>SBT BRASÍLIA - 2ª EDIÇÃO</v>
          </cell>
        </row>
        <row r="132">
          <cell r="B132" t="str">
            <v>BRASIL URGENTE</v>
          </cell>
        </row>
        <row r="133">
          <cell r="B133" t="str">
            <v>BRASIL URGENTE DF</v>
          </cell>
        </row>
        <row r="135">
          <cell r="B135" t="str">
            <v>CIDADE ALERTA DF</v>
          </cell>
        </row>
        <row r="136">
          <cell r="B136" t="str">
            <v>PRAÇA TV 2ª EDIÇÃO SS</v>
          </cell>
        </row>
        <row r="137">
          <cell r="B137" t="str">
            <v>SBT BRASÍLIA - 2ª EDIÇÃO</v>
          </cell>
        </row>
        <row r="138">
          <cell r="B138" t="str">
            <v>BAND CIDADE 2ª EDIÇÃO</v>
          </cell>
        </row>
        <row r="140">
          <cell r="B140" t="str">
            <v>DF RECORD</v>
          </cell>
        </row>
        <row r="141">
          <cell r="B141" t="str">
            <v>PRAÇA TV 2ª EDIÇÃO SS</v>
          </cell>
        </row>
        <row r="142">
          <cell r="B142" t="str">
            <v>SBT BRASÍLIA - 2ª EDIÇÃO</v>
          </cell>
        </row>
        <row r="143">
          <cell r="B143" t="str">
            <v>BAND CIDADE 2ª EDIÇÃO</v>
          </cell>
        </row>
        <row r="145">
          <cell r="B145" t="str">
            <v>JORNAL DA RECORD</v>
          </cell>
        </row>
        <row r="146">
          <cell r="B146" t="str">
            <v>JORNAL NACIONAL SS</v>
          </cell>
        </row>
        <row r="147">
          <cell r="B147" t="str">
            <v>SBT BRASÍLIA - 2ª EDIÇÃO</v>
          </cell>
        </row>
        <row r="148">
          <cell r="B148" t="str">
            <v>SBT BRASIL</v>
          </cell>
        </row>
        <row r="149">
          <cell r="B149" t="str">
            <v>JORNAL DA BAND</v>
          </cell>
        </row>
        <row r="151">
          <cell r="B151" t="str">
            <v>FALA BRASIL ED SB</v>
          </cell>
        </row>
        <row r="152">
          <cell r="B152" t="str">
            <v>BOM DIA BRASIL</v>
          </cell>
        </row>
        <row r="153">
          <cell r="B153" t="str">
            <v>ESTUDIO LIVRE</v>
          </cell>
        </row>
        <row r="155">
          <cell r="B155" t="str">
            <v>CIDADE ALERTA ED SB</v>
          </cell>
        </row>
        <row r="156">
          <cell r="B156" t="str">
            <v>PRAÇA TV 2ª EDIÇÃO SB</v>
          </cell>
        </row>
        <row r="157">
          <cell r="B157" t="str">
            <v>BRASIL URGENTE SB</v>
          </cell>
        </row>
        <row r="159">
          <cell r="B159" t="str">
            <v>CIDADE ALERTA ED SB</v>
          </cell>
        </row>
        <row r="160">
          <cell r="B160" t="str">
            <v>PRAÇA TV 2ª EDIÇÃO SB</v>
          </cell>
        </row>
        <row r="162">
          <cell r="B162" t="str">
            <v>JORNAL DA RECORD ED SB</v>
          </cell>
        </row>
        <row r="163">
          <cell r="B163" t="str">
            <v>JORNAL NACIONAL SB</v>
          </cell>
        </row>
        <row r="164">
          <cell r="B164" t="str">
            <v>SBT BRASIL</v>
          </cell>
        </row>
        <row r="165">
          <cell r="B165" t="str">
            <v>JORNAL DA BAND</v>
          </cell>
        </row>
        <row r="167">
          <cell r="B167" t="str">
            <v>DOMINGO ESPETACULAR</v>
          </cell>
        </row>
        <row r="168">
          <cell r="B168" t="str">
            <v>FANTÁSTICO</v>
          </cell>
        </row>
        <row r="169">
          <cell r="B169" t="str">
            <v>PROGRAMA SILVIO SANTOS</v>
          </cell>
        </row>
        <row r="171">
          <cell r="B171" t="str">
            <v>/ NOVELA //////////////////////////////////////////</v>
          </cell>
        </row>
        <row r="173">
          <cell r="B173" t="str">
            <v>PROGRAMAS</v>
          </cell>
        </row>
        <row r="176">
          <cell r="B176" t="str">
            <v>NOVELA DA TARDE 1 - CHAMAS DA VIDA</v>
          </cell>
        </row>
        <row r="177">
          <cell r="B177" t="str">
            <v>NOVELA ED ESPECIAL - O CRAVO E A ROSA</v>
          </cell>
        </row>
        <row r="178">
          <cell r="B178" t="str">
            <v>VALE A PENA VER DE NOVO - O CLONE</v>
          </cell>
        </row>
        <row r="179">
          <cell r="B179" t="str">
            <v>NOVELA TARDE 1 - AMANHÃ E PARA SEMPRE</v>
          </cell>
        </row>
        <row r="180">
          <cell r="B180" t="str">
            <v>FOFOCALIZANDO</v>
          </cell>
        </row>
        <row r="181">
          <cell r="B181" t="str">
            <v>CASOS DE FAMÍLIA</v>
          </cell>
        </row>
        <row r="182">
          <cell r="B182" t="str">
            <v>MELHOR DA TARDE</v>
          </cell>
        </row>
        <row r="184">
          <cell r="B184" t="str">
            <v>NOVELA 3 - REIS</v>
          </cell>
        </row>
        <row r="185">
          <cell r="B185" t="str">
            <v>NOVELA I - ALÉM DA ILUSÃO SS</v>
          </cell>
        </row>
        <row r="186">
          <cell r="B186" t="str">
            <v>NOVELA I - ALÉM DA ILUSÃO SB</v>
          </cell>
        </row>
        <row r="187">
          <cell r="B187" t="str">
            <v>NOVELA II - CARA E CORAGEM SS</v>
          </cell>
        </row>
        <row r="188">
          <cell r="B188" t="str">
            <v>NOVELA II - CARA E CORAGEM SB</v>
          </cell>
        </row>
        <row r="190">
          <cell r="B190" t="str">
            <v>NOVELA 22H - JESUS</v>
          </cell>
        </row>
        <row r="191">
          <cell r="B191" t="str">
            <v>NOVELA III - PANTANAL SS</v>
          </cell>
        </row>
        <row r="192">
          <cell r="B192" t="str">
            <v>NOVELA III - PANTANAL SB</v>
          </cell>
        </row>
        <row r="193">
          <cell r="B193" t="str">
            <v>NOVELA NOITE 1 - CARINHA DE ANJO</v>
          </cell>
        </row>
        <row r="195">
          <cell r="B195" t="str">
            <v>NOVELA 3 - MELHORES MOMENTOS</v>
          </cell>
        </row>
        <row r="196">
          <cell r="B196" t="str">
            <v>NOVELA I - ALÉM DA ILUSÃO SB</v>
          </cell>
        </row>
        <row r="197">
          <cell r="B197" t="str">
            <v>NOVELA II - CARA E CORAGEM SB</v>
          </cell>
        </row>
        <row r="198">
          <cell r="B198" t="str">
            <v>NOVELA III - PANTANAL SB</v>
          </cell>
        </row>
        <row r="199">
          <cell r="B199" t="str">
            <v>NOVELA NOITE 1 - CARINHA DE ANJO</v>
          </cell>
        </row>
        <row r="201">
          <cell r="B201" t="str">
            <v>/ REALITY SHOW ///////////////////////////////////////</v>
          </cell>
        </row>
        <row r="203">
          <cell r="B203" t="str">
            <v>PROGRAMAS</v>
          </cell>
        </row>
        <row r="206">
          <cell r="B206" t="str">
            <v>POWER COUPLE BRASIL</v>
          </cell>
        </row>
        <row r="207">
          <cell r="B207" t="str">
            <v>NO LIMITE</v>
          </cell>
        </row>
        <row r="208">
          <cell r="B208" t="str">
            <v>CINEMA ESPECIAL</v>
          </cell>
        </row>
        <row r="209">
          <cell r="B209" t="str">
            <v>SHOW DE QUINTA</v>
          </cell>
        </row>
        <row r="210">
          <cell r="B210" t="str">
            <v>COZINHE SE PUDER</v>
          </cell>
        </row>
        <row r="211">
          <cell r="B211" t="str">
            <v>ESQUADRÃO DA MODA</v>
          </cell>
        </row>
        <row r="212">
          <cell r="B212" t="str">
            <v>PROGRAMA DO RATINHO</v>
          </cell>
        </row>
        <row r="213">
          <cell r="B213" t="str">
            <v>MASTERCHEF AMADORES</v>
          </cell>
        </row>
        <row r="214">
          <cell r="B214" t="str">
            <v>LINHA DE COMBATE</v>
          </cell>
        </row>
        <row r="216">
          <cell r="B216" t="str">
            <v>A FAZENDA</v>
          </cell>
        </row>
        <row r="217">
          <cell r="B217" t="str">
            <v>TELA QUENTE</v>
          </cell>
        </row>
        <row r="218">
          <cell r="B218" t="str">
            <v>THE VOICE BRASIL</v>
          </cell>
        </row>
        <row r="219">
          <cell r="B219" t="str">
            <v>ALTAS HORAS</v>
          </cell>
        </row>
        <row r="220">
          <cell r="B220" t="str">
            <v>PROGRAMA DO RATINHO</v>
          </cell>
        </row>
        <row r="221">
          <cell r="B221" t="str">
            <v>BAKE OFF BRASIL</v>
          </cell>
        </row>
        <row r="222">
          <cell r="B222" t="str">
            <v>LARGADOS E PELADOS</v>
          </cell>
        </row>
        <row r="224">
          <cell r="B224" t="str">
            <v>TOP CHEF BRASIL</v>
          </cell>
        </row>
        <row r="225">
          <cell r="B225" t="str">
            <v>PROGRAMA DO RATINHO</v>
          </cell>
        </row>
        <row r="226">
          <cell r="B226" t="str">
            <v>DUELO DE MÃES</v>
          </cell>
        </row>
        <row r="227">
          <cell r="B227" t="str">
            <v>BAKE OFF BRASIL</v>
          </cell>
        </row>
        <row r="228">
          <cell r="B228" t="str">
            <v>MASTERCHEF AMADORES</v>
          </cell>
        </row>
        <row r="229">
          <cell r="B229" t="str">
            <v>90 DIAS PARA CASAR</v>
          </cell>
        </row>
        <row r="230">
          <cell r="B230" t="str">
            <v>CANTA COMIGO</v>
          </cell>
        </row>
        <row r="231">
          <cell r="B231" t="str">
            <v>THE VOICE KIDS</v>
          </cell>
        </row>
        <row r="232">
          <cell r="B232" t="str">
            <v>DOMINGÃO</v>
          </cell>
        </row>
        <row r="233">
          <cell r="B233" t="str">
            <v>DOMINGO LEGAL</v>
          </cell>
        </row>
        <row r="234">
          <cell r="B234" t="str">
            <v>ELIANA</v>
          </cell>
        </row>
        <row r="238">
          <cell r="B238" t="str">
            <v>/ REPORTAGEM ///////////////////////////////////////</v>
          </cell>
        </row>
        <row r="240">
          <cell r="B240" t="str">
            <v>PROGRAMAS</v>
          </cell>
        </row>
        <row r="243">
          <cell r="B243" t="str">
            <v>BALANÇO GERAL DF MANHÃ</v>
          </cell>
        </row>
        <row r="244">
          <cell r="B244" t="str">
            <v>HORA UM</v>
          </cell>
        </row>
        <row r="245">
          <cell r="B245" t="str">
            <v>BOM DIA PRAÇA</v>
          </cell>
        </row>
        <row r="246">
          <cell r="B246" t="str">
            <v>PRIMEIRO IMPACTO</v>
          </cell>
        </row>
        <row r="247">
          <cell r="B247" t="str">
            <v>PRIMEIRO JORNAL</v>
          </cell>
        </row>
        <row r="249">
          <cell r="B249" t="str">
            <v>BALANÇO GERAL DF</v>
          </cell>
        </row>
        <row r="250">
          <cell r="B250" t="str">
            <v>PRAÇA TV 1ª EDIÇÃO</v>
          </cell>
        </row>
        <row r="251">
          <cell r="B251" t="str">
            <v>JORNAL HOJE</v>
          </cell>
        </row>
        <row r="252">
          <cell r="B252" t="str">
            <v>SBT BRASÍLIA - 1ª EDIÇÃO</v>
          </cell>
        </row>
        <row r="253">
          <cell r="B253" t="str">
            <v>BAND CIDADE 1ª EDIÇÃO</v>
          </cell>
        </row>
        <row r="255">
          <cell r="B255" t="str">
            <v>BALANÇO GERAL DF ED SB</v>
          </cell>
        </row>
        <row r="256">
          <cell r="B256" t="str">
            <v>PRAÇA TV 1ª EDIÇÃO</v>
          </cell>
        </row>
        <row r="257">
          <cell r="B257" t="str">
            <v>JORNAL HOJE</v>
          </cell>
        </row>
        <row r="258">
          <cell r="B258" t="str">
            <v>É SÁBADO</v>
          </cell>
        </row>
        <row r="259">
          <cell r="B259" t="str">
            <v>BAND CIDADE 1ª EDIÇÃO</v>
          </cell>
        </row>
        <row r="261">
          <cell r="B261" t="str">
            <v>CÂMERA RECORD</v>
          </cell>
        </row>
        <row r="262">
          <cell r="B262" t="str">
            <v>PROFISSÃO REPÓRTER</v>
          </cell>
        </row>
        <row r="263">
          <cell r="B263" t="str">
            <v>GLOBO REPÓRTER</v>
          </cell>
        </row>
        <row r="264">
          <cell r="B264" t="str">
            <v>DOMINGO MAIOR</v>
          </cell>
        </row>
        <row r="266">
          <cell r="B266" t="str">
            <v>BRASIL CAMINHONEIRO</v>
          </cell>
        </row>
        <row r="267">
          <cell r="B267" t="str">
            <v>AUTO ESPORTE</v>
          </cell>
        </row>
        <row r="269">
          <cell r="B269" t="str">
            <v>REPÓRTER RECORD INVESTIGAÇÃO</v>
          </cell>
        </row>
        <row r="270">
          <cell r="B270" t="str">
            <v>PROFISSÃO REPÓRTER</v>
          </cell>
        </row>
        <row r="271">
          <cell r="B271" t="str">
            <v>GLOBO REPÓRTER</v>
          </cell>
        </row>
        <row r="272">
          <cell r="B272" t="str">
            <v>CINEMA DO LIDER</v>
          </cell>
        </row>
        <row r="273">
          <cell r="B273" t="str">
            <v>PROGRAMA DO RATINHO</v>
          </cell>
        </row>
        <row r="275">
          <cell r="B275" t="str">
            <v>/ RURAL /////////////////////////////////////////</v>
          </cell>
        </row>
        <row r="277">
          <cell r="B277" t="str">
            <v>PROGRAMAS</v>
          </cell>
        </row>
        <row r="280">
          <cell r="B280" t="str">
            <v>AGRO RECORD</v>
          </cell>
        </row>
        <row r="281">
          <cell r="B281" t="str">
            <v>GLOBO RURAL</v>
          </cell>
        </row>
        <row r="282">
          <cell r="B282" t="str">
            <v>NOSSO AGRO</v>
          </cell>
        </row>
        <row r="284">
          <cell r="B284" t="str">
            <v>/ SÉRIE ///////////////////////////////////////////</v>
          </cell>
        </row>
        <row r="286">
          <cell r="B286" t="str">
            <v>PROGRAMAS</v>
          </cell>
        </row>
        <row r="289">
          <cell r="B289" t="str">
            <v>SÉRIE PREMIUM</v>
          </cell>
        </row>
        <row r="290">
          <cell r="B290" t="str">
            <v>TELA QUENTE</v>
          </cell>
        </row>
        <row r="291">
          <cell r="B291" t="str">
            <v>CINE ESPETACULAR</v>
          </cell>
        </row>
        <row r="292">
          <cell r="B292" t="str">
            <v>A PRAÇA É NOSSA</v>
          </cell>
        </row>
        <row r="293">
          <cell r="B293" t="str">
            <v>PROGRAMA DO RATINHO</v>
          </cell>
        </row>
        <row r="294">
          <cell r="B294" t="str">
            <v>A PRAÇA É NOSSA</v>
          </cell>
        </row>
        <row r="295">
          <cell r="B295" t="str">
            <v>CINE CLUBE</v>
          </cell>
        </row>
        <row r="297">
          <cell r="B297" t="str">
            <v>AEROPORTO ÁREA RESTRITA</v>
          </cell>
        </row>
        <row r="298">
          <cell r="B298" t="str">
            <v>BIG BROTHER BRASIL</v>
          </cell>
        </row>
        <row r="299">
          <cell r="B299" t="str">
            <v>TELA QUENTE</v>
          </cell>
        </row>
        <row r="300">
          <cell r="B300" t="str">
            <v>PROGRAMA DO RATINHO</v>
          </cell>
        </row>
        <row r="302">
          <cell r="B302" t="str">
            <v>SÉRIE DE SÁBADO</v>
          </cell>
        </row>
        <row r="303">
          <cell r="B303" t="str">
            <v>ALTAS HORAS</v>
          </cell>
        </row>
        <row r="304">
          <cell r="B304" t="str">
            <v>SUPERCINE</v>
          </cell>
        </row>
        <row r="305">
          <cell r="B305" t="str">
            <v>THE BLACKLIST</v>
          </cell>
        </row>
        <row r="307">
          <cell r="B307" t="str">
            <v>SÉRIE DE DOMINGO</v>
          </cell>
        </row>
        <row r="308">
          <cell r="B308" t="str">
            <v>DOMINGO MAIOR</v>
          </cell>
        </row>
        <row r="309">
          <cell r="B309" t="str">
            <v>CINEMA DE GRAÇA</v>
          </cell>
        </row>
        <row r="310">
          <cell r="B310" t="str">
            <v>CANAL LIVRE</v>
          </cell>
        </row>
        <row r="312">
          <cell r="B312" t="str">
            <v>/ SHOW /////////////////////////////////////////</v>
          </cell>
        </row>
        <row r="314">
          <cell r="B314" t="str">
            <v>PROGRAMAS</v>
          </cell>
        </row>
        <row r="317">
          <cell r="B317" t="str">
            <v>HOJE EM DIA</v>
          </cell>
        </row>
        <row r="318">
          <cell r="B318" t="str">
            <v>MAIS VOCÊ</v>
          </cell>
        </row>
        <row r="319">
          <cell r="B319" t="str">
            <v>ENCONTRO COM FÁTIMA BERNARDES</v>
          </cell>
        </row>
        <row r="320">
          <cell r="B320" t="str">
            <v>É DE CASA 1</v>
          </cell>
        </row>
        <row r="321">
          <cell r="B321" t="str">
            <v>É DE CASA 2</v>
          </cell>
        </row>
        <row r="322">
          <cell r="B322" t="str">
            <v>É DE CASA 3</v>
          </cell>
        </row>
        <row r="323">
          <cell r="B323" t="str">
            <v>THE CHEF</v>
          </cell>
        </row>
        <row r="484">
          <cell r="B484" t="str">
            <v>Lista de Targets</v>
          </cell>
        </row>
        <row r="485">
          <cell r="B485" t="str">
            <v>DOMICILIAR</v>
          </cell>
        </row>
        <row r="486">
          <cell r="B486" t="str">
            <v>INDIVÍDUOS</v>
          </cell>
        </row>
        <row r="487">
          <cell r="B487" t="str">
            <v>AS AB 25+</v>
          </cell>
        </row>
        <row r="488">
          <cell r="B488" t="str">
            <v>AS ABC 18+</v>
          </cell>
        </row>
        <row r="489">
          <cell r="B489" t="str">
            <v>AS ABC 18-49</v>
          </cell>
        </row>
        <row r="490">
          <cell r="B490" t="str">
            <v>AS ABC 25+</v>
          </cell>
        </row>
        <row r="491">
          <cell r="B491" t="str">
            <v>AS ABCDE 18+</v>
          </cell>
        </row>
        <row r="492">
          <cell r="B492" t="str">
            <v>AS ABCDE 25+</v>
          </cell>
        </row>
        <row r="493">
          <cell r="B493" t="str">
            <v>HH AB 25+</v>
          </cell>
        </row>
        <row r="494">
          <cell r="B494" t="str">
            <v>HH ABC 25+</v>
          </cell>
        </row>
        <row r="495">
          <cell r="B495" t="str">
            <v>MM AB 25+</v>
          </cell>
        </row>
        <row r="496">
          <cell r="B496" t="str">
            <v>MM ABC 25+</v>
          </cell>
        </row>
      </sheetData>
      <sheetData sheetId="9">
        <row r="8">
          <cell r="B8" t="str">
            <v>Selecione o Target:</v>
          </cell>
        </row>
        <row r="9">
          <cell r="B9" t="str">
            <v>DOMICILIAR</v>
          </cell>
        </row>
        <row r="13">
          <cell r="B13" t="str">
            <v>/ AUDITÓRIO ///////////////////////////////////////</v>
          </cell>
        </row>
        <row r="15">
          <cell r="B15" t="str">
            <v>PROGRAMAS</v>
          </cell>
        </row>
        <row r="18">
          <cell r="B18" t="str">
            <v>HORA DO FARO</v>
          </cell>
        </row>
        <row r="19">
          <cell r="B19" t="str">
            <v>CALDEIRÃO</v>
          </cell>
        </row>
        <row r="20">
          <cell r="B20" t="str">
            <v>DOMINGÃO</v>
          </cell>
        </row>
        <row r="21">
          <cell r="B21" t="str">
            <v>PROGRAMA RAUL GIL</v>
          </cell>
        </row>
        <row r="22">
          <cell r="B22" t="str">
            <v>DOMINGO LEGAL</v>
          </cell>
        </row>
        <row r="23">
          <cell r="B23" t="str">
            <v>ELIANA</v>
          </cell>
        </row>
        <row r="24">
          <cell r="B24" t="str">
            <v>PROGRAMA SILVIO SANTOS</v>
          </cell>
        </row>
        <row r="25">
          <cell r="B25" t="str">
            <v>FAUSTÃO NA BAND</v>
          </cell>
        </row>
        <row r="27">
          <cell r="B27" t="str">
            <v>/ ESPORTE ///////////////////////////////////////</v>
          </cell>
        </row>
        <row r="29">
          <cell r="B29" t="str">
            <v>PROGRAMAS</v>
          </cell>
        </row>
        <row r="32">
          <cell r="B32" t="str">
            <v>ESPORTE FANTÁSTICO</v>
          </cell>
        </row>
        <row r="33">
          <cell r="B33" t="str">
            <v>ESPORTE ESPETACULAR</v>
          </cell>
        </row>
        <row r="34">
          <cell r="B34" t="str">
            <v>GLOBO ESPORTE</v>
          </cell>
        </row>
        <row r="35">
          <cell r="B35" t="str">
            <v>JOGO ABERTO</v>
          </cell>
        </row>
        <row r="37">
          <cell r="B37" t="str">
            <v>/ ESPORTE /////////////////////////////////////////</v>
          </cell>
        </row>
        <row r="39">
          <cell r="B39" t="str">
            <v>PROGRAMAS</v>
          </cell>
        </row>
        <row r="42">
          <cell r="B42" t="str">
            <v>FUTEBOL QUARTA-FEIRA</v>
          </cell>
        </row>
        <row r="43">
          <cell r="B43" t="str">
            <v>FUTEBOL NOITE</v>
          </cell>
        </row>
        <row r="44">
          <cell r="B44" t="str">
            <v>BIG BROTHER BRASIL</v>
          </cell>
        </row>
        <row r="45">
          <cell r="B45" t="str">
            <v>FUTEBOL DE DOMINGO</v>
          </cell>
        </row>
        <row r="46">
          <cell r="B46" t="str">
            <v>PROGRAMA DO RATINHO</v>
          </cell>
        </row>
        <row r="48">
          <cell r="B48" t="str">
            <v>FUTEBOL SÁBADO</v>
          </cell>
        </row>
        <row r="49">
          <cell r="B49" t="str">
            <v>CALDEIRÃO</v>
          </cell>
        </row>
        <row r="50">
          <cell r="B50" t="str">
            <v>FUTEBOL DE DOMINGO</v>
          </cell>
        </row>
        <row r="52">
          <cell r="B52" t="str">
            <v>FUTEBOL DOMINGO</v>
          </cell>
        </row>
        <row r="53">
          <cell r="B53" t="str">
            <v>FUTEBOL NOT</v>
          </cell>
        </row>
        <row r="54">
          <cell r="B54" t="str">
            <v>DOMINGÃO</v>
          </cell>
        </row>
        <row r="55">
          <cell r="B55" t="str">
            <v>DOMINGO LEGAL</v>
          </cell>
        </row>
        <row r="57">
          <cell r="B57" t="str">
            <v>ESPORTE RECORD</v>
          </cell>
        </row>
        <row r="58">
          <cell r="B58" t="str">
            <v>ESPORTE ESPETACULAR</v>
          </cell>
        </row>
        <row r="59">
          <cell r="B59" t="str">
            <v>GLOBO ESPORTE</v>
          </cell>
        </row>
        <row r="60">
          <cell r="B60" t="str">
            <v>SBT SPORTS</v>
          </cell>
        </row>
        <row r="61">
          <cell r="B61" t="str">
            <v>JOGO ABERTO</v>
          </cell>
        </row>
        <row r="62">
          <cell r="B62" t="str">
            <v>BAND ESPORTE CLUBE</v>
          </cell>
        </row>
        <row r="64">
          <cell r="B64" t="str">
            <v>/ FILME /////////////////////////////////////////</v>
          </cell>
        </row>
        <row r="66">
          <cell r="B66" t="str">
            <v>PROGRAMAS</v>
          </cell>
        </row>
        <row r="69">
          <cell r="B69" t="str">
            <v>CINE RECORD ESPECIAL</v>
          </cell>
        </row>
        <row r="70">
          <cell r="B70" t="str">
            <v>BIG BROTHER BRASIL</v>
          </cell>
        </row>
        <row r="71">
          <cell r="B71" t="str">
            <v>CINEMA DO LIDER</v>
          </cell>
        </row>
        <row r="72">
          <cell r="B72" t="str">
            <v>DOMINGO LEGAL</v>
          </cell>
        </row>
        <row r="74">
          <cell r="B74" t="str">
            <v>SUPER TELA</v>
          </cell>
        </row>
        <row r="75">
          <cell r="B75" t="str">
            <v>TELA QUENTE</v>
          </cell>
        </row>
        <row r="76">
          <cell r="B76" t="str">
            <v>DOMINGO MAIOR</v>
          </cell>
        </row>
        <row r="77">
          <cell r="B77" t="str">
            <v>PROGRAMA DO RATINHO</v>
          </cell>
        </row>
        <row r="78">
          <cell r="B78" t="str">
            <v>TELA DE SUCESSOS</v>
          </cell>
        </row>
        <row r="80">
          <cell r="B80" t="str">
            <v>CINE AVENTURA</v>
          </cell>
        </row>
        <row r="81">
          <cell r="B81" t="str">
            <v>SESSÃO DA TARDE</v>
          </cell>
        </row>
        <row r="82">
          <cell r="B82" t="str">
            <v>TEMPERATURA MÁXIMA</v>
          </cell>
        </row>
        <row r="83">
          <cell r="B83" t="str">
            <v>PROGRAMA RAUL GIL</v>
          </cell>
        </row>
        <row r="85">
          <cell r="B85" t="str">
            <v>TELA MÁXIMA</v>
          </cell>
        </row>
        <row r="86">
          <cell r="B86" t="str">
            <v>SUPERCINE</v>
          </cell>
        </row>
        <row r="87">
          <cell r="B87" t="str">
            <v>TELA QUENTE</v>
          </cell>
        </row>
        <row r="88">
          <cell r="B88" t="str">
            <v>TELA DE SUCESSOS</v>
          </cell>
        </row>
        <row r="90">
          <cell r="B90" t="str">
            <v>CINE MAIOR</v>
          </cell>
        </row>
        <row r="91">
          <cell r="B91" t="str">
            <v>TEMPERATURA MÁXIMA</v>
          </cell>
        </row>
        <row r="92">
          <cell r="B92" t="str">
            <v>DOMINGO LEGAL</v>
          </cell>
        </row>
        <row r="93">
          <cell r="B93" t="str">
            <v>DOMINGO NO CINEMA</v>
          </cell>
        </row>
        <row r="95">
          <cell r="B95" t="str">
            <v>CINE RECORD ESPECIAL</v>
          </cell>
        </row>
        <row r="96">
          <cell r="B96" t="str">
            <v>TELA QUENTE</v>
          </cell>
        </row>
        <row r="97">
          <cell r="B97" t="str">
            <v>SHOW DE TERÇA 1</v>
          </cell>
        </row>
        <row r="98">
          <cell r="B98" t="str">
            <v>CINE ESPETACULAR</v>
          </cell>
        </row>
        <row r="99">
          <cell r="B99" t="str">
            <v>CINE CLUBE</v>
          </cell>
        </row>
        <row r="101">
          <cell r="B101" t="str">
            <v>SUPER TELA</v>
          </cell>
        </row>
        <row r="102">
          <cell r="B102" t="str">
            <v>TELA QUENTE</v>
          </cell>
        </row>
        <row r="103">
          <cell r="B103" t="str">
            <v>DOMINGO MAIOR</v>
          </cell>
        </row>
        <row r="104">
          <cell r="B104" t="str">
            <v>PROGRAMA DO RATINHO</v>
          </cell>
        </row>
        <row r="105">
          <cell r="B105" t="str">
            <v>BAKE OFF BRASIL</v>
          </cell>
        </row>
        <row r="106">
          <cell r="B106" t="str">
            <v>TELA DE SUCESSOS</v>
          </cell>
        </row>
        <row r="107">
          <cell r="B107" t="str">
            <v>CINE CLUBE</v>
          </cell>
        </row>
        <row r="108">
          <cell r="B108" t="str">
            <v>CINE AÇÃO</v>
          </cell>
        </row>
        <row r="110">
          <cell r="B110" t="str">
            <v>/ JORNALISMO ///////////////////////////////////////</v>
          </cell>
        </row>
        <row r="112">
          <cell r="B112" t="str">
            <v>PROGRAMAS</v>
          </cell>
        </row>
        <row r="115">
          <cell r="B115" t="str">
            <v>FALA BRASIL</v>
          </cell>
        </row>
        <row r="116">
          <cell r="B116" t="str">
            <v>BOM DIA PRAÇA</v>
          </cell>
        </row>
        <row r="117">
          <cell r="B117" t="str">
            <v>BOM DIA BRASIL</v>
          </cell>
        </row>
        <row r="118">
          <cell r="B118" t="str">
            <v>PRIMEIRO IMPACTO</v>
          </cell>
        </row>
        <row r="119">
          <cell r="B119" t="str">
            <v>6H NOTÍCIAS</v>
          </cell>
        </row>
        <row r="120">
          <cell r="B120" t="str">
            <v>NA MIRA</v>
          </cell>
        </row>
        <row r="121">
          <cell r="B121" t="str">
            <v>BORA BRASIL</v>
          </cell>
        </row>
        <row r="123">
          <cell r="B123" t="str">
            <v>CIDADE ALERTA</v>
          </cell>
        </row>
        <row r="124">
          <cell r="B124" t="str">
            <v>PRAÇA TV 2ª EDIÇÃO SS</v>
          </cell>
        </row>
        <row r="125">
          <cell r="B125" t="str">
            <v>BRASIL URGENTE</v>
          </cell>
        </row>
        <row r="127">
          <cell r="B127" t="str">
            <v>AMAZONAS RECORD</v>
          </cell>
        </row>
        <row r="128">
          <cell r="B128" t="str">
            <v>PRAÇA TV 2ª EDIÇÃO SS</v>
          </cell>
        </row>
        <row r="129">
          <cell r="B129" t="str">
            <v>NORTE NOTÍCIAS</v>
          </cell>
        </row>
        <row r="130">
          <cell r="B130" t="str">
            <v>AMAZONAS ACONTECE</v>
          </cell>
        </row>
        <row r="132">
          <cell r="B132" t="str">
            <v>JORNAL DA RECORD</v>
          </cell>
        </row>
        <row r="133">
          <cell r="B133" t="str">
            <v>JORNAL NACIONAL SS</v>
          </cell>
        </row>
        <row r="134">
          <cell r="B134" t="str">
            <v>SBT BRASIL</v>
          </cell>
        </row>
        <row r="135">
          <cell r="B135" t="str">
            <v>JORNAL DA BAND</v>
          </cell>
        </row>
        <row r="137">
          <cell r="B137" t="str">
            <v>FALA BRASIL ED SB</v>
          </cell>
        </row>
        <row r="138">
          <cell r="B138" t="str">
            <v>BOM DIA SÁBADO</v>
          </cell>
        </row>
        <row r="139">
          <cell r="B139" t="str">
            <v>BOM DIA BRASIL</v>
          </cell>
        </row>
        <row r="141">
          <cell r="B141" t="str">
            <v>CIDADE ALERTA ED SB</v>
          </cell>
        </row>
        <row r="142">
          <cell r="B142" t="str">
            <v>PRAÇA TV 2ª EDIÇÃO SB</v>
          </cell>
        </row>
        <row r="143">
          <cell r="B143" t="str">
            <v>BRASIL URGENTE SB</v>
          </cell>
        </row>
        <row r="145">
          <cell r="B145" t="str">
            <v>CIDADE ALERTA ED SB</v>
          </cell>
        </row>
        <row r="146">
          <cell r="B146" t="str">
            <v>PRAÇA TV 2ª EDIÇÃO SB</v>
          </cell>
        </row>
        <row r="148">
          <cell r="B148" t="str">
            <v>JORNAL DA RECORD ED SB</v>
          </cell>
        </row>
        <row r="149">
          <cell r="B149" t="str">
            <v>JORNAL NACIONAL SB</v>
          </cell>
        </row>
        <row r="150">
          <cell r="B150" t="str">
            <v>NORTE NOTÍCIAS SB</v>
          </cell>
        </row>
        <row r="151">
          <cell r="B151" t="str">
            <v>SBT BRASIL</v>
          </cell>
        </row>
        <row r="152">
          <cell r="B152" t="str">
            <v>JORNAL DA BAND</v>
          </cell>
        </row>
        <row r="154">
          <cell r="B154" t="str">
            <v>DOMINGO ESPETACULAR</v>
          </cell>
        </row>
        <row r="155">
          <cell r="B155" t="str">
            <v>FANTÁSTICO</v>
          </cell>
        </row>
        <row r="156">
          <cell r="B156" t="str">
            <v>PROGRAMA SILVIO SANTOS</v>
          </cell>
        </row>
        <row r="158">
          <cell r="B158" t="str">
            <v>/ NOVELA ///////////////////////////////////////</v>
          </cell>
        </row>
        <row r="160">
          <cell r="B160" t="str">
            <v>PROGRAMAS</v>
          </cell>
        </row>
        <row r="163">
          <cell r="B163" t="str">
            <v>NOVELA DA TARDE 1 - CHAMAS DA VIDA</v>
          </cell>
        </row>
        <row r="164">
          <cell r="B164" t="str">
            <v>NOVELA ED ESPECIAL - O CRAVO E A ROSA</v>
          </cell>
        </row>
        <row r="165">
          <cell r="B165" t="str">
            <v>VALE A PENA VER DE NOVO - O CLONE</v>
          </cell>
        </row>
        <row r="166">
          <cell r="B166" t="str">
            <v>NOVELA TARDE 1 - AMANHÃ E PARA SEMPRE</v>
          </cell>
        </row>
        <row r="167">
          <cell r="B167" t="str">
            <v>FOFOCALIZANDO</v>
          </cell>
        </row>
        <row r="168">
          <cell r="B168" t="str">
            <v>CASOS DE FAMÍLIA</v>
          </cell>
        </row>
        <row r="169">
          <cell r="B169" t="str">
            <v>MELHOR DA TARDE</v>
          </cell>
        </row>
        <row r="171">
          <cell r="B171" t="str">
            <v>NOVELA 3 - REIS</v>
          </cell>
        </row>
        <row r="172">
          <cell r="B172" t="str">
            <v>NOVELA I - ALÉM DA ILUSÃO SS</v>
          </cell>
        </row>
        <row r="173">
          <cell r="B173" t="str">
            <v>NOVELA I - ALÉM DA ILUSÃO SB</v>
          </cell>
        </row>
        <row r="174">
          <cell r="B174" t="str">
            <v>NOVELA II - CARA E CORAGEM SS</v>
          </cell>
        </row>
        <row r="175">
          <cell r="B175" t="str">
            <v>NOVELA II - CARA E CORAGEM SB</v>
          </cell>
        </row>
        <row r="177">
          <cell r="B177" t="str">
            <v>NOVELA 22H - JESUS</v>
          </cell>
        </row>
        <row r="178">
          <cell r="B178" t="str">
            <v>NOVELA III - PANTANAL SS</v>
          </cell>
        </row>
        <row r="179">
          <cell r="B179" t="str">
            <v>NOVELA III - PANTANAL SB</v>
          </cell>
        </row>
        <row r="180">
          <cell r="B180" t="str">
            <v>NOVELA NOITE 1 - CARINHA DE ANJO</v>
          </cell>
        </row>
        <row r="182">
          <cell r="B182" t="str">
            <v>NOVELA 3 - MELHORES MOMENTOS</v>
          </cell>
        </row>
        <row r="183">
          <cell r="B183" t="str">
            <v>NOVELA I - ALÉM DA ILUSÃO SB</v>
          </cell>
        </row>
        <row r="184">
          <cell r="B184" t="str">
            <v>NOVELA II - CARA E CORAGEM SB</v>
          </cell>
        </row>
        <row r="185">
          <cell r="B185" t="str">
            <v>NOVELA III - PANTANAL SB</v>
          </cell>
        </row>
        <row r="186">
          <cell r="B186" t="str">
            <v>NOVELA NOITE 1 - CARINHA DE ANJO</v>
          </cell>
        </row>
        <row r="188">
          <cell r="B188" t="str">
            <v>/ REALITY SHOW ///////////////////////////////////////</v>
          </cell>
        </row>
        <row r="190">
          <cell r="B190" t="str">
            <v>PROGRAMAS</v>
          </cell>
        </row>
        <row r="193">
          <cell r="B193" t="str">
            <v>POWER COUPLE BRASIL</v>
          </cell>
        </row>
        <row r="194">
          <cell r="B194" t="str">
            <v>NO LIMITE</v>
          </cell>
        </row>
        <row r="195">
          <cell r="B195" t="str">
            <v>CINEMA ESPECIAL</v>
          </cell>
        </row>
        <row r="196">
          <cell r="B196" t="str">
            <v>SHOW DE QUINTA</v>
          </cell>
        </row>
        <row r="197">
          <cell r="B197" t="str">
            <v>COZINHE SE PUDER</v>
          </cell>
        </row>
        <row r="198">
          <cell r="B198" t="str">
            <v>ESQUADRÃO DA MODA</v>
          </cell>
        </row>
        <row r="199">
          <cell r="B199" t="str">
            <v>PROGRAMA DO RATINHO</v>
          </cell>
        </row>
        <row r="200">
          <cell r="B200" t="str">
            <v>MASTERCHEF AMADORES</v>
          </cell>
        </row>
        <row r="201">
          <cell r="B201" t="str">
            <v>LINHA DE COMBATE</v>
          </cell>
        </row>
        <row r="203">
          <cell r="B203" t="str">
            <v>A FAZENDA</v>
          </cell>
        </row>
        <row r="204">
          <cell r="B204" t="str">
            <v>TELA QUENTE</v>
          </cell>
        </row>
        <row r="205">
          <cell r="B205" t="str">
            <v>THE VOICE BRASIL</v>
          </cell>
        </row>
        <row r="206">
          <cell r="B206" t="str">
            <v>ALTAS HORAS</v>
          </cell>
        </row>
        <row r="207">
          <cell r="B207" t="str">
            <v>PROGRAMA DO RATINHO</v>
          </cell>
        </row>
        <row r="208">
          <cell r="B208" t="str">
            <v>BAKE OFF BRASIL</v>
          </cell>
        </row>
        <row r="209">
          <cell r="B209" t="str">
            <v>LARGADOS E PELADOS</v>
          </cell>
        </row>
        <row r="211">
          <cell r="B211" t="str">
            <v>TOP CHEF BRASIL</v>
          </cell>
        </row>
        <row r="212">
          <cell r="B212" t="str">
            <v>PROGRAMA DO RATINHO</v>
          </cell>
        </row>
        <row r="213">
          <cell r="B213" t="str">
            <v>DUELO DE MÃES</v>
          </cell>
        </row>
        <row r="214">
          <cell r="B214" t="str">
            <v>BAKE OFF BRASIL</v>
          </cell>
        </row>
        <row r="215">
          <cell r="B215" t="str">
            <v>MASTERCHEF AMADORES</v>
          </cell>
        </row>
        <row r="216">
          <cell r="B216" t="str">
            <v>90 DIAS PARA CASAR</v>
          </cell>
        </row>
        <row r="217">
          <cell r="B217" t="str">
            <v>CANTA COMIGO</v>
          </cell>
        </row>
        <row r="218">
          <cell r="B218" t="str">
            <v>THE VOICE KIDS</v>
          </cell>
        </row>
        <row r="219">
          <cell r="B219" t="str">
            <v>DOMINGÃO</v>
          </cell>
        </row>
        <row r="220">
          <cell r="B220" t="str">
            <v>DOMINGO LEGAL</v>
          </cell>
        </row>
        <row r="221">
          <cell r="B221" t="str">
            <v>ELIANA</v>
          </cell>
        </row>
        <row r="225">
          <cell r="B225" t="str">
            <v>/ REPORTAGEM ///////////////////////////////////////</v>
          </cell>
        </row>
        <row r="227">
          <cell r="B227" t="str">
            <v>PROGRAMAS</v>
          </cell>
        </row>
        <row r="230">
          <cell r="B230" t="str">
            <v>BALANÇO GERAL MANAUS</v>
          </cell>
        </row>
        <row r="231">
          <cell r="B231" t="str">
            <v>PRAÇA TV 1ª EDIÇÃO</v>
          </cell>
        </row>
        <row r="232">
          <cell r="B232" t="str">
            <v>JORNAL HOJE</v>
          </cell>
        </row>
        <row r="233">
          <cell r="B233" t="str">
            <v>AGORA</v>
          </cell>
        </row>
        <row r="234">
          <cell r="B234" t="str">
            <v>AMAZONAS URGENTE</v>
          </cell>
        </row>
        <row r="235">
          <cell r="B235" t="str">
            <v>CIDADE URGENTE</v>
          </cell>
        </row>
        <row r="237">
          <cell r="B237" t="str">
            <v>BALANÇO GERAL MANAUS ED SB</v>
          </cell>
        </row>
        <row r="238">
          <cell r="B238" t="str">
            <v>PRAÇA TV 1ª EDIÇÃO</v>
          </cell>
        </row>
        <row r="239">
          <cell r="B239" t="str">
            <v>JORNAL HOJE</v>
          </cell>
        </row>
        <row r="241">
          <cell r="B241" t="str">
            <v>CÂMERA RECORD</v>
          </cell>
        </row>
        <row r="242">
          <cell r="B242" t="str">
            <v>PROFISSÃO REPÓRTER</v>
          </cell>
        </row>
        <row r="243">
          <cell r="B243" t="str">
            <v>GLOBO REPÓRTER</v>
          </cell>
        </row>
        <row r="244">
          <cell r="B244" t="str">
            <v>DOMINGO MAIOR</v>
          </cell>
        </row>
        <row r="246">
          <cell r="B246" t="str">
            <v>BRASIL CAMINHONEIRO</v>
          </cell>
        </row>
        <row r="247">
          <cell r="B247" t="str">
            <v>AUTO ESPORTE</v>
          </cell>
        </row>
        <row r="249">
          <cell r="B249" t="str">
            <v>REPÓRTER RECORD INVESTIGAÇÃO</v>
          </cell>
        </row>
        <row r="250">
          <cell r="B250" t="str">
            <v>PROFISSÃO REPÓRTER</v>
          </cell>
        </row>
        <row r="251">
          <cell r="B251" t="str">
            <v>GLOBO REPÓRTER</v>
          </cell>
        </row>
        <row r="252">
          <cell r="B252" t="str">
            <v>CINEMA DO LIDER</v>
          </cell>
        </row>
        <row r="253">
          <cell r="B253" t="str">
            <v>PROGRAMA DO RATINHO</v>
          </cell>
        </row>
        <row r="256">
          <cell r="B256" t="str">
            <v>/ SÉRIE /////////////////////////////////////////</v>
          </cell>
        </row>
        <row r="258">
          <cell r="B258" t="str">
            <v>PROGRAMAS</v>
          </cell>
        </row>
        <row r="261">
          <cell r="B261" t="str">
            <v>SÉRIE PREMIUM</v>
          </cell>
        </row>
        <row r="262">
          <cell r="B262" t="str">
            <v>TELA QUENTE</v>
          </cell>
        </row>
        <row r="263">
          <cell r="B263" t="str">
            <v>CINE ESPETACULAR</v>
          </cell>
        </row>
        <row r="264">
          <cell r="B264" t="str">
            <v>A PRAÇA É NOSSA</v>
          </cell>
        </row>
        <row r="265">
          <cell r="B265" t="str">
            <v>PROGRAMA DO RATINHO</v>
          </cell>
        </row>
        <row r="267">
          <cell r="B267" t="str">
            <v>AEROPORTO ÁREA RESTRITA</v>
          </cell>
        </row>
        <row r="268">
          <cell r="B268" t="str">
            <v>BIG BROTHER BRASIL</v>
          </cell>
        </row>
        <row r="269">
          <cell r="B269" t="str">
            <v>TELA QUENTE</v>
          </cell>
        </row>
        <row r="270">
          <cell r="B270" t="str">
            <v>PROGRAMA DO RATINHO</v>
          </cell>
        </row>
        <row r="272">
          <cell r="B272" t="str">
            <v>SÉRIE DE SÁBADO</v>
          </cell>
        </row>
        <row r="273">
          <cell r="B273" t="str">
            <v>ALTAS HORAS</v>
          </cell>
        </row>
        <row r="274">
          <cell r="B274" t="str">
            <v>SUPERCINE</v>
          </cell>
        </row>
        <row r="275">
          <cell r="B275" t="str">
            <v>THE BLACKLIST</v>
          </cell>
        </row>
        <row r="277">
          <cell r="B277" t="str">
            <v>SÉRIE DE DOMINGO</v>
          </cell>
        </row>
        <row r="278">
          <cell r="B278" t="str">
            <v>DOMINGO MAIOR</v>
          </cell>
        </row>
        <row r="279">
          <cell r="B279" t="str">
            <v>CANAL LIVRE</v>
          </cell>
        </row>
        <row r="281">
          <cell r="B281" t="str">
            <v>/ SHOW /////////////////////////////////////////</v>
          </cell>
        </row>
        <row r="283">
          <cell r="B283" t="str">
            <v>PROGRAMAS</v>
          </cell>
        </row>
        <row r="286">
          <cell r="B286" t="str">
            <v>HOJE EM DIA</v>
          </cell>
        </row>
        <row r="287">
          <cell r="B287" t="str">
            <v>MAIS VOCÊ</v>
          </cell>
        </row>
        <row r="288">
          <cell r="B288" t="str">
            <v>ENCONTRO COM FÁTIMA BERNARDES</v>
          </cell>
        </row>
        <row r="289">
          <cell r="B289" t="str">
            <v>É DE CASA 1</v>
          </cell>
        </row>
        <row r="290">
          <cell r="B290" t="str">
            <v>É DE CASA 2</v>
          </cell>
        </row>
        <row r="291">
          <cell r="B291" t="str">
            <v>É DE CASA 3</v>
          </cell>
        </row>
        <row r="292">
          <cell r="B292" t="str">
            <v>ZAPPEANDO</v>
          </cell>
        </row>
        <row r="293">
          <cell r="B293" t="str">
            <v>PANEIRO</v>
          </cell>
        </row>
        <row r="294">
          <cell r="B294" t="str">
            <v>THE CHEF</v>
          </cell>
        </row>
        <row r="455">
          <cell r="B455" t="str">
            <v>Lista de Targets</v>
          </cell>
        </row>
        <row r="456">
          <cell r="B456" t="str">
            <v>DOMICILIAR</v>
          </cell>
        </row>
        <row r="457">
          <cell r="B457" t="str">
            <v>INDIVÍDUOS</v>
          </cell>
        </row>
        <row r="458">
          <cell r="B458" t="str">
            <v>AS AB 25+</v>
          </cell>
        </row>
        <row r="459">
          <cell r="B459" t="str">
            <v>AS ABC 18+</v>
          </cell>
        </row>
        <row r="460">
          <cell r="B460" t="str">
            <v>AS ABC 18-49</v>
          </cell>
        </row>
        <row r="461">
          <cell r="B461" t="str">
            <v>AS ABC 25+</v>
          </cell>
        </row>
        <row r="462">
          <cell r="B462" t="str">
            <v>AS ABCDE 18+</v>
          </cell>
        </row>
        <row r="463">
          <cell r="B463" t="str">
            <v>AS ABCDE 25+</v>
          </cell>
        </row>
        <row r="464">
          <cell r="B464" t="str">
            <v>HH AB 25+</v>
          </cell>
        </row>
        <row r="465">
          <cell r="B465" t="str">
            <v>HH ABC 25+</v>
          </cell>
        </row>
        <row r="466">
          <cell r="B466" t="str">
            <v>MM AB 25+</v>
          </cell>
        </row>
        <row r="467">
          <cell r="B467" t="str">
            <v>MM ABC 25+</v>
          </cell>
        </row>
      </sheetData>
      <sheetData sheetId="10">
        <row r="8">
          <cell r="B8" t="str">
            <v>Selecione o Target:</v>
          </cell>
        </row>
        <row r="9">
          <cell r="B9" t="str">
            <v>DOMICILIAR</v>
          </cell>
        </row>
        <row r="13">
          <cell r="B13" t="str">
            <v>/ AUDITÓRIO ///////////////////////////////////////</v>
          </cell>
        </row>
        <row r="15">
          <cell r="B15" t="str">
            <v>PROGRAMAS</v>
          </cell>
        </row>
        <row r="18">
          <cell r="B18" t="str">
            <v>HORA DO FARO</v>
          </cell>
        </row>
        <row r="19">
          <cell r="B19" t="str">
            <v>CALDEIRÃO</v>
          </cell>
        </row>
        <row r="20">
          <cell r="B20" t="str">
            <v>DOMINGÃO</v>
          </cell>
        </row>
        <row r="21">
          <cell r="B21" t="str">
            <v>PROGRAMA RAUL GIL</v>
          </cell>
        </row>
        <row r="22">
          <cell r="B22" t="str">
            <v>DOMINGO LEGAL</v>
          </cell>
        </row>
        <row r="23">
          <cell r="B23" t="str">
            <v>ELIANA</v>
          </cell>
        </row>
        <row r="24">
          <cell r="B24" t="str">
            <v>PROGRAMA SILVIO SANTOS</v>
          </cell>
        </row>
        <row r="25">
          <cell r="B25" t="str">
            <v>FAUSTÃO NA BAND</v>
          </cell>
        </row>
        <row r="27">
          <cell r="B27" t="str">
            <v>/ ESPORTE ///////////////////////////////////////</v>
          </cell>
        </row>
        <row r="29">
          <cell r="B29" t="str">
            <v>PROGRAMAS</v>
          </cell>
        </row>
        <row r="32">
          <cell r="B32" t="str">
            <v>ESPORTE FANTÁSTICO</v>
          </cell>
        </row>
        <row r="33">
          <cell r="B33" t="str">
            <v>ESPORTE ESPETACULAR</v>
          </cell>
        </row>
        <row r="34">
          <cell r="B34" t="str">
            <v>GLOBO ESPORTE</v>
          </cell>
        </row>
        <row r="35">
          <cell r="B35" t="str">
            <v>JOGO ABERTO</v>
          </cell>
        </row>
        <row r="36">
          <cell r="B36" t="str">
            <v>OS DONOS DA BOLA</v>
          </cell>
        </row>
        <row r="38">
          <cell r="B38" t="str">
            <v>/ ESPORTE /////////////////////////////////////////</v>
          </cell>
        </row>
        <row r="40">
          <cell r="B40" t="str">
            <v>PROGRAMAS</v>
          </cell>
        </row>
        <row r="43">
          <cell r="B43" t="str">
            <v>FUTEBOL QUARTA-FEIRA</v>
          </cell>
        </row>
        <row r="44">
          <cell r="B44" t="str">
            <v>FUTEBOL NOITE</v>
          </cell>
        </row>
        <row r="45">
          <cell r="B45" t="str">
            <v>BIG BROTHER BRASIL</v>
          </cell>
        </row>
        <row r="46">
          <cell r="B46" t="str">
            <v>FUTEBOL DE DOMINGO</v>
          </cell>
        </row>
        <row r="47">
          <cell r="B47" t="str">
            <v>PROGRAMA DO RATINHO</v>
          </cell>
        </row>
        <row r="49">
          <cell r="B49" t="str">
            <v>FUTEBOL SÁBADO</v>
          </cell>
        </row>
        <row r="50">
          <cell r="B50" t="str">
            <v>CALDEIRÃO</v>
          </cell>
        </row>
        <row r="51">
          <cell r="B51" t="str">
            <v>FUTEBOL DE DOMINGO</v>
          </cell>
        </row>
        <row r="53">
          <cell r="B53" t="str">
            <v>FUTEBOL DOMINGO</v>
          </cell>
        </row>
        <row r="54">
          <cell r="B54" t="str">
            <v>FUTEBOL NOT</v>
          </cell>
        </row>
        <row r="55">
          <cell r="B55" t="str">
            <v>DOMINGÃO</v>
          </cell>
        </row>
        <row r="56">
          <cell r="B56" t="str">
            <v>DOMINGO LEGAL</v>
          </cell>
        </row>
        <row r="58">
          <cell r="B58" t="str">
            <v>ESPORTE RECORD</v>
          </cell>
        </row>
        <row r="59">
          <cell r="B59" t="str">
            <v>ESPORTE ESPETACULAR</v>
          </cell>
        </row>
        <row r="60">
          <cell r="B60" t="str">
            <v>GLOBO ESPORTE</v>
          </cell>
        </row>
        <row r="61">
          <cell r="B61" t="str">
            <v>SBT SPORTS</v>
          </cell>
        </row>
        <row r="62">
          <cell r="B62" t="str">
            <v>JOGO ABERTO</v>
          </cell>
        </row>
        <row r="63">
          <cell r="B63" t="str">
            <v>BAND ESPORTE CLUBE</v>
          </cell>
        </row>
        <row r="65">
          <cell r="B65" t="str">
            <v>/ FILME /////////////////////////////////////////</v>
          </cell>
        </row>
        <row r="67">
          <cell r="B67" t="str">
            <v>PROGRAMAS</v>
          </cell>
        </row>
        <row r="70">
          <cell r="B70" t="str">
            <v>CINE RECORD ESPECIAL</v>
          </cell>
        </row>
        <row r="71">
          <cell r="B71" t="str">
            <v>BIG BROTHER BRASIL</v>
          </cell>
        </row>
        <row r="72">
          <cell r="B72" t="str">
            <v>CINEMA DO LIDER</v>
          </cell>
        </row>
        <row r="73">
          <cell r="B73" t="str">
            <v>DOMINGO LEGAL</v>
          </cell>
        </row>
        <row r="75">
          <cell r="B75" t="str">
            <v>SUPER TELA</v>
          </cell>
        </row>
        <row r="76">
          <cell r="B76" t="str">
            <v>TELA QUENTE</v>
          </cell>
        </row>
        <row r="77">
          <cell r="B77" t="str">
            <v>DOMINGO MAIOR</v>
          </cell>
        </row>
        <row r="78">
          <cell r="B78" t="str">
            <v>PROGRAMA DO RATINHO</v>
          </cell>
        </row>
        <row r="79">
          <cell r="B79" t="str">
            <v>TELA DE SUCESSOS</v>
          </cell>
        </row>
        <row r="81">
          <cell r="B81" t="str">
            <v>CINE AVENTURA</v>
          </cell>
        </row>
        <row r="82">
          <cell r="B82" t="str">
            <v>SESSÃO DA TARDE</v>
          </cell>
        </row>
        <row r="83">
          <cell r="B83" t="str">
            <v>TEMPERATURA MÁXIMA</v>
          </cell>
        </row>
        <row r="84">
          <cell r="B84" t="str">
            <v>PROGRAMA RAUL GIL</v>
          </cell>
        </row>
        <row r="86">
          <cell r="B86" t="str">
            <v>TELA MÁXIMA</v>
          </cell>
        </row>
        <row r="87">
          <cell r="B87" t="str">
            <v>SUPERCINE</v>
          </cell>
        </row>
        <row r="88">
          <cell r="B88" t="str">
            <v>TELA QUENTE</v>
          </cell>
        </row>
        <row r="89">
          <cell r="B89" t="str">
            <v>TELA DE SUCESSOS</v>
          </cell>
        </row>
        <row r="91">
          <cell r="B91" t="str">
            <v>CINE MAIOR</v>
          </cell>
        </row>
        <row r="92">
          <cell r="B92" t="str">
            <v>TEMPERATURA MÁXIMA</v>
          </cell>
        </row>
        <row r="93">
          <cell r="B93" t="str">
            <v>DOMINGO LEGAL</v>
          </cell>
        </row>
        <row r="94">
          <cell r="B94" t="str">
            <v>DOMINGO NO CINEMA</v>
          </cell>
        </row>
        <row r="96">
          <cell r="B96" t="str">
            <v>CINE RECORD ESPECIAL</v>
          </cell>
        </row>
        <row r="97">
          <cell r="B97" t="str">
            <v>TELA QUENTE</v>
          </cell>
        </row>
        <row r="98">
          <cell r="B98" t="str">
            <v>SHOW DE TERÇA 1</v>
          </cell>
        </row>
        <row r="99">
          <cell r="B99" t="str">
            <v>CINE ESPETACULAR</v>
          </cell>
        </row>
        <row r="100">
          <cell r="B100" t="str">
            <v>CINE CLUBE</v>
          </cell>
        </row>
        <row r="102">
          <cell r="B102" t="str">
            <v>SUPER TELA</v>
          </cell>
        </row>
        <row r="103">
          <cell r="B103" t="str">
            <v>TELA QUENTE</v>
          </cell>
        </row>
        <row r="104">
          <cell r="B104" t="str">
            <v>DOMINGO MAIOR</v>
          </cell>
        </row>
        <row r="105">
          <cell r="B105" t="str">
            <v>PROGRAMA DO RATINHO</v>
          </cell>
        </row>
        <row r="106">
          <cell r="B106" t="str">
            <v>BAKE OFF BRASIL</v>
          </cell>
        </row>
        <row r="107">
          <cell r="B107" t="str">
            <v>TELA DE SUCESSOS</v>
          </cell>
        </row>
        <row r="108">
          <cell r="B108" t="str">
            <v>CINE CLUBE</v>
          </cell>
        </row>
        <row r="109">
          <cell r="B109" t="str">
            <v>CINE AÇÃO</v>
          </cell>
        </row>
        <row r="111">
          <cell r="B111" t="str">
            <v>/ JORNALISMO ///////////////////////////////////////</v>
          </cell>
        </row>
        <row r="113">
          <cell r="B113" t="str">
            <v>PROGRAMAS</v>
          </cell>
        </row>
        <row r="116">
          <cell r="B116" t="str">
            <v>RIO GRANDE NO AR</v>
          </cell>
        </row>
        <row r="117">
          <cell r="B117" t="str">
            <v>BOM DIA PRAÇA</v>
          </cell>
        </row>
        <row r="118">
          <cell r="B118" t="str">
            <v>PRIMEIRO IMPACTO</v>
          </cell>
        </row>
        <row r="119">
          <cell r="B119" t="str">
            <v>BORA BRASIL</v>
          </cell>
        </row>
        <row r="121">
          <cell r="B121" t="str">
            <v>FALA BRASIL</v>
          </cell>
        </row>
        <row r="122">
          <cell r="B122" t="str">
            <v>BOM DIA PRAÇA</v>
          </cell>
        </row>
        <row r="123">
          <cell r="B123" t="str">
            <v>BOM DIA BRASIL</v>
          </cell>
        </row>
        <row r="124">
          <cell r="B124" t="str">
            <v>PRIMEIRO IMPACTO</v>
          </cell>
        </row>
        <row r="125">
          <cell r="B125" t="str">
            <v>BORA BRASIL</v>
          </cell>
        </row>
        <row r="127">
          <cell r="B127" t="str">
            <v>CIDADE ALERTA</v>
          </cell>
        </row>
        <row r="128">
          <cell r="B128" t="str">
            <v>PRAÇA TV 2ª EDIÇÃO SS</v>
          </cell>
        </row>
        <row r="129">
          <cell r="B129" t="str">
            <v>SBT BRASIL</v>
          </cell>
        </row>
        <row r="130">
          <cell r="B130" t="str">
            <v>BRASIL URGENTE</v>
          </cell>
        </row>
        <row r="131">
          <cell r="B131" t="str">
            <v>BRASIL URGENTE RS</v>
          </cell>
        </row>
        <row r="133">
          <cell r="B133" t="str">
            <v>CIDADE ALERTA RS</v>
          </cell>
        </row>
        <row r="134">
          <cell r="B134" t="str">
            <v>PRAÇA TV 2ª EDIÇÃO SS</v>
          </cell>
        </row>
        <row r="135">
          <cell r="B135" t="str">
            <v>SBT RIO GRANDE 2ª EDIÇÃO</v>
          </cell>
        </row>
        <row r="137">
          <cell r="B137" t="str">
            <v>RIO GRANDE RECORD</v>
          </cell>
        </row>
        <row r="138">
          <cell r="B138" t="str">
            <v>PRAÇA TV 2ª EDIÇÃO SS</v>
          </cell>
        </row>
        <row r="139">
          <cell r="B139" t="str">
            <v>SBT RIO GRANDE 2ª EDIÇÃO</v>
          </cell>
        </row>
        <row r="141">
          <cell r="B141" t="str">
            <v>JORNAL DA RECORD</v>
          </cell>
        </row>
        <row r="142">
          <cell r="B142" t="str">
            <v>JORNAL NACIONAL SS</v>
          </cell>
        </row>
        <row r="143">
          <cell r="B143" t="str">
            <v>SBT BRASIL</v>
          </cell>
        </row>
        <row r="144">
          <cell r="B144" t="str">
            <v>JORNAL DA BAND</v>
          </cell>
        </row>
        <row r="146">
          <cell r="B146" t="str">
            <v>FALA BRASIL ED SB</v>
          </cell>
        </row>
        <row r="147">
          <cell r="B147" t="str">
            <v>BOM DIA BRASIL</v>
          </cell>
        </row>
        <row r="149">
          <cell r="B149" t="str">
            <v>CIDADE ALERTA ED SB</v>
          </cell>
        </row>
        <row r="150">
          <cell r="B150" t="str">
            <v>PRAÇA TV 2ª EDIÇÃO SB</v>
          </cell>
        </row>
        <row r="151">
          <cell r="B151" t="str">
            <v>BRASIL URGENTE SB</v>
          </cell>
        </row>
        <row r="152">
          <cell r="B152" t="str">
            <v>BRASIL URGENTE SB</v>
          </cell>
        </row>
        <row r="153">
          <cell r="B153" t="str">
            <v>O RIO GRANDE QUE DÁ CERTO NOT</v>
          </cell>
        </row>
        <row r="155">
          <cell r="B155" t="str">
            <v>CIDADE ALERTA ED SB</v>
          </cell>
        </row>
        <row r="156">
          <cell r="B156" t="str">
            <v>PRAÇA TV 2ª EDIÇÃO SB</v>
          </cell>
        </row>
        <row r="157">
          <cell r="B157" t="str">
            <v>BRASIL URGENTE SB</v>
          </cell>
        </row>
        <row r="158">
          <cell r="B158" t="str">
            <v>O RIO GRANDE QUE DÁ CERTO NOT</v>
          </cell>
        </row>
        <row r="160">
          <cell r="B160" t="str">
            <v>JORNAL DA RECORD ED SB</v>
          </cell>
        </row>
        <row r="161">
          <cell r="B161" t="str">
            <v>JORNAL NACIONAL SB</v>
          </cell>
        </row>
        <row r="162">
          <cell r="B162" t="str">
            <v>SBT BRASIL</v>
          </cell>
        </row>
        <row r="163">
          <cell r="B163" t="str">
            <v>JORNAL DA BAND</v>
          </cell>
        </row>
        <row r="165">
          <cell r="B165" t="str">
            <v>DOMINGO ESPETACULAR</v>
          </cell>
        </row>
        <row r="166">
          <cell r="B166" t="str">
            <v>FANTÁSTICO</v>
          </cell>
        </row>
        <row r="167">
          <cell r="B167" t="str">
            <v>PROGRAMA SILVIO SANTOS</v>
          </cell>
        </row>
        <row r="169">
          <cell r="B169" t="str">
            <v>/ NOVELA ////////////////////////////////////////</v>
          </cell>
        </row>
        <row r="171">
          <cell r="B171" t="str">
            <v>PROGRAMAS</v>
          </cell>
        </row>
        <row r="174">
          <cell r="B174" t="str">
            <v>NOVELA DA TARDE 1 - CHAMAS DA VIDA</v>
          </cell>
        </row>
        <row r="175">
          <cell r="B175" t="str">
            <v>NOVELA ED ESPECIAL - O CRAVO E A ROSA</v>
          </cell>
        </row>
        <row r="176">
          <cell r="B176" t="str">
            <v>NOVELA ED ESPECIAL - O CRAVO E A ROSA</v>
          </cell>
        </row>
        <row r="177">
          <cell r="B177" t="str">
            <v>VALE A PENA VER DE NOVO - O CLONE</v>
          </cell>
        </row>
        <row r="178">
          <cell r="B178" t="str">
            <v>NOVELA TARDE 1 - AMANHÃ E PARA SEMPRE</v>
          </cell>
        </row>
        <row r="179">
          <cell r="B179" t="str">
            <v>FOFOCALIZANDO</v>
          </cell>
        </row>
        <row r="180">
          <cell r="B180" t="str">
            <v>CASOS DE FAMÍLIA</v>
          </cell>
        </row>
        <row r="181">
          <cell r="B181" t="str">
            <v>MELHOR DA TARDE</v>
          </cell>
        </row>
        <row r="183">
          <cell r="B183" t="str">
            <v>NOVELA 3 - REIS</v>
          </cell>
        </row>
        <row r="184">
          <cell r="B184" t="str">
            <v>NOVELA I - ALÉM DA ILUSÃO SS</v>
          </cell>
        </row>
        <row r="185">
          <cell r="B185" t="str">
            <v>NOVELA I - ALÉM DA ILUSÃO SB</v>
          </cell>
        </row>
        <row r="186">
          <cell r="B186" t="str">
            <v>NOVELA II - CARA E CORAGEM SS</v>
          </cell>
        </row>
        <row r="187">
          <cell r="B187" t="str">
            <v>NOVELA II - CARA E CORAGEM SB</v>
          </cell>
        </row>
        <row r="189">
          <cell r="B189" t="str">
            <v>NOVELA 22H - JESUS</v>
          </cell>
        </row>
        <row r="190">
          <cell r="B190" t="str">
            <v>NOVELA III - PANTANAL SS</v>
          </cell>
        </row>
        <row r="191">
          <cell r="B191" t="str">
            <v>NOVELA III - PANTANAL SB</v>
          </cell>
        </row>
        <row r="192">
          <cell r="B192" t="str">
            <v>NOVELA NOITE 1 - CARINHA DE ANJO</v>
          </cell>
        </row>
        <row r="194">
          <cell r="B194" t="str">
            <v>NOVELA 3 - MELHORES MOMENTOS</v>
          </cell>
        </row>
        <row r="195">
          <cell r="B195" t="str">
            <v>NOVELA I - ALÉM DA ILUSÃO SB</v>
          </cell>
        </row>
        <row r="196">
          <cell r="B196" t="str">
            <v>NOVELA II - CARA E CORAGEM SB</v>
          </cell>
        </row>
        <row r="197">
          <cell r="B197" t="str">
            <v>NOVELA III - PANTANAL SB</v>
          </cell>
        </row>
        <row r="198">
          <cell r="B198" t="str">
            <v>NOVELA NOITE 1 - CARINHA DE ANJO</v>
          </cell>
        </row>
        <row r="200">
          <cell r="B200" t="str">
            <v>/ REALITY SHOW ///////////////////////////////////////</v>
          </cell>
        </row>
        <row r="202">
          <cell r="B202" t="str">
            <v>PROGRAMAS</v>
          </cell>
        </row>
        <row r="205">
          <cell r="B205" t="str">
            <v>POWER COUPLE BRASIL</v>
          </cell>
        </row>
        <row r="206">
          <cell r="B206" t="str">
            <v>NO LIMITE</v>
          </cell>
        </row>
        <row r="207">
          <cell r="B207" t="str">
            <v>CINEMA ESPECIAL</v>
          </cell>
        </row>
        <row r="208">
          <cell r="B208" t="str">
            <v>SHOW DE QUINTA</v>
          </cell>
        </row>
        <row r="209">
          <cell r="B209" t="str">
            <v>COZINHE SE PUDER</v>
          </cell>
        </row>
        <row r="210">
          <cell r="B210" t="str">
            <v>ESQUADRÃO DA MODA</v>
          </cell>
        </row>
        <row r="211">
          <cell r="B211" t="str">
            <v>PROGRAMA DO RATINHO</v>
          </cell>
        </row>
        <row r="212">
          <cell r="B212" t="str">
            <v>MASTERCHEF AMADORES</v>
          </cell>
        </row>
        <row r="213">
          <cell r="B213" t="str">
            <v>LINHA DE COMBATE</v>
          </cell>
        </row>
        <row r="215">
          <cell r="B215" t="str">
            <v>A FAZENDA</v>
          </cell>
        </row>
        <row r="216">
          <cell r="B216" t="str">
            <v>TELA QUENTE</v>
          </cell>
        </row>
        <row r="217">
          <cell r="B217" t="str">
            <v>THE VOICE BRASIL</v>
          </cell>
        </row>
        <row r="218">
          <cell r="B218" t="str">
            <v>ALTAS HORAS</v>
          </cell>
        </row>
        <row r="219">
          <cell r="B219" t="str">
            <v>PROGRAMA DO RATINHO</v>
          </cell>
        </row>
        <row r="220">
          <cell r="B220" t="str">
            <v>BAKE OFF BRASIL</v>
          </cell>
        </row>
        <row r="221">
          <cell r="B221" t="str">
            <v>LARGADOS E PELADOS</v>
          </cell>
        </row>
        <row r="223">
          <cell r="B223" t="str">
            <v>TOP CHEF BRASIL</v>
          </cell>
        </row>
        <row r="224">
          <cell r="B224" t="str">
            <v>PROGRAMA DO RATINHO</v>
          </cell>
        </row>
        <row r="225">
          <cell r="B225" t="str">
            <v>DUELO DE MÃES</v>
          </cell>
        </row>
        <row r="226">
          <cell r="B226" t="str">
            <v>BAKE OFF BRASIL</v>
          </cell>
        </row>
        <row r="227">
          <cell r="B227" t="str">
            <v>MASTERCHEF AMADORES</v>
          </cell>
        </row>
        <row r="228">
          <cell r="B228" t="str">
            <v>90 DIAS PARA CASAR</v>
          </cell>
        </row>
        <row r="229">
          <cell r="B229" t="str">
            <v>CANTA COMIGO</v>
          </cell>
        </row>
        <row r="230">
          <cell r="B230" t="str">
            <v>THE VOICE KIDS</v>
          </cell>
        </row>
        <row r="231">
          <cell r="B231" t="str">
            <v>DOMINGÃO</v>
          </cell>
        </row>
        <row r="232">
          <cell r="B232" t="str">
            <v>DOMINGO LEGAL</v>
          </cell>
        </row>
        <row r="233">
          <cell r="B233" t="str">
            <v>ELIANA</v>
          </cell>
        </row>
        <row r="237">
          <cell r="B237" t="str">
            <v>/ REPORTAGEM ///////////////////////////////////////</v>
          </cell>
        </row>
        <row r="239">
          <cell r="B239" t="str">
            <v>PROGRAMAS</v>
          </cell>
        </row>
        <row r="242">
          <cell r="B242" t="str">
            <v>BALANÇO GERAL RS</v>
          </cell>
        </row>
        <row r="243">
          <cell r="B243" t="str">
            <v>PRAÇA TV 1ª EDIÇÃO</v>
          </cell>
        </row>
        <row r="244">
          <cell r="B244" t="str">
            <v>JORNAL HOJE</v>
          </cell>
        </row>
        <row r="245">
          <cell r="B245" t="str">
            <v>SBT RIO GRANDE</v>
          </cell>
        </row>
        <row r="247">
          <cell r="B247" t="str">
            <v>BALANÇO GERAL RS ED SB</v>
          </cell>
        </row>
        <row r="248">
          <cell r="B248" t="str">
            <v>PRAÇA TV 1ª EDIÇÃO</v>
          </cell>
        </row>
        <row r="249">
          <cell r="B249" t="str">
            <v>JORNAL HOJE</v>
          </cell>
        </row>
        <row r="250">
          <cell r="B250" t="str">
            <v>SBT RIO GRANDE</v>
          </cell>
        </row>
        <row r="251">
          <cell r="B251" t="str">
            <v>MAS BAH</v>
          </cell>
        </row>
        <row r="253">
          <cell r="B253" t="str">
            <v>CÂMERA RECORD</v>
          </cell>
        </row>
        <row r="254">
          <cell r="B254" t="str">
            <v>PROFISSÃO REPÓRTER</v>
          </cell>
        </row>
        <row r="255">
          <cell r="B255" t="str">
            <v>GLOBO REPÓRTER</v>
          </cell>
        </row>
        <row r="256">
          <cell r="B256" t="str">
            <v>DOMINGO MAIOR</v>
          </cell>
        </row>
        <row r="258">
          <cell r="B258" t="str">
            <v>BRASIL CAMINHONEIRO</v>
          </cell>
        </row>
        <row r="259">
          <cell r="B259" t="str">
            <v>AUTO ESPORTE</v>
          </cell>
        </row>
        <row r="261">
          <cell r="B261" t="str">
            <v>REPÓRTER RECORD INVESTIGAÇÃO</v>
          </cell>
        </row>
        <row r="262">
          <cell r="B262" t="str">
            <v>PROFISSÃO REPÓRTER</v>
          </cell>
        </row>
        <row r="263">
          <cell r="B263" t="str">
            <v>GLOBO REPÓRTER</v>
          </cell>
        </row>
        <row r="264">
          <cell r="B264" t="str">
            <v>CINEMA DO LIDER</v>
          </cell>
        </row>
        <row r="265">
          <cell r="B265" t="str">
            <v>PROGRAMA DO RATINHO</v>
          </cell>
        </row>
        <row r="268">
          <cell r="B268" t="str">
            <v>/ SÉRIE /////////////////////////////////////////</v>
          </cell>
        </row>
        <row r="270">
          <cell r="B270" t="str">
            <v>PROGRAMAS</v>
          </cell>
        </row>
        <row r="273">
          <cell r="B273" t="str">
            <v>SÉRIE PREMIUM</v>
          </cell>
        </row>
        <row r="274">
          <cell r="B274" t="str">
            <v>TELA QUENTE</v>
          </cell>
        </row>
        <row r="275">
          <cell r="B275" t="str">
            <v>CINE ESPETACULAR</v>
          </cell>
        </row>
        <row r="276">
          <cell r="B276" t="str">
            <v>A PRAÇA É NOSSA</v>
          </cell>
        </row>
        <row r="277">
          <cell r="B277" t="str">
            <v>PROGRAMA DO RATINHO</v>
          </cell>
        </row>
        <row r="279">
          <cell r="B279" t="str">
            <v>AEROPORTO ÁREA RESTRITA</v>
          </cell>
        </row>
        <row r="280">
          <cell r="B280" t="str">
            <v>BIG BROTHER BRASIL</v>
          </cell>
        </row>
        <row r="281">
          <cell r="B281" t="str">
            <v>TELA QUENTE</v>
          </cell>
        </row>
        <row r="282">
          <cell r="B282" t="str">
            <v>PROGRAMA DO RATINHO</v>
          </cell>
        </row>
        <row r="284">
          <cell r="B284" t="str">
            <v>SÉRIE DE SÁBADO</v>
          </cell>
        </row>
        <row r="285">
          <cell r="B285" t="str">
            <v>ALTAS HORAS</v>
          </cell>
        </row>
        <row r="286">
          <cell r="B286" t="str">
            <v>SUPERCINE</v>
          </cell>
        </row>
        <row r="287">
          <cell r="B287" t="str">
            <v>THE BLACKLIST</v>
          </cell>
        </row>
        <row r="289">
          <cell r="B289" t="str">
            <v>SÉRIE DE DOMINGO</v>
          </cell>
        </row>
        <row r="290">
          <cell r="B290" t="str">
            <v>DOMINGO MAIOR</v>
          </cell>
        </row>
        <row r="291">
          <cell r="B291" t="str">
            <v>CANAL LIVRE</v>
          </cell>
        </row>
        <row r="293">
          <cell r="B293" t="str">
            <v>/ SHOW /////////////////////////////////////////</v>
          </cell>
        </row>
        <row r="295">
          <cell r="B295" t="str">
            <v>PROGRAMAS</v>
          </cell>
        </row>
        <row r="298">
          <cell r="B298" t="str">
            <v>HOJE EM DIA</v>
          </cell>
        </row>
        <row r="299">
          <cell r="B299" t="str">
            <v>MAIS VOCÊ</v>
          </cell>
        </row>
        <row r="300">
          <cell r="B300" t="str">
            <v>ENCONTRO COM FÁTIMA BERNARDES</v>
          </cell>
        </row>
        <row r="301">
          <cell r="B301" t="str">
            <v>É DE CASA 1</v>
          </cell>
        </row>
        <row r="302">
          <cell r="B302" t="str">
            <v>É DE CASA 2</v>
          </cell>
        </row>
        <row r="303">
          <cell r="B303" t="str">
            <v>É DE CASA 3</v>
          </cell>
        </row>
        <row r="304">
          <cell r="B304" t="str">
            <v>THE CHEF</v>
          </cell>
        </row>
        <row r="465">
          <cell r="B465" t="str">
            <v>Lista de Targets</v>
          </cell>
        </row>
        <row r="466">
          <cell r="B466" t="str">
            <v>DOMICILIAR</v>
          </cell>
        </row>
        <row r="467">
          <cell r="B467" t="str">
            <v>INDIVÍDUOS</v>
          </cell>
        </row>
        <row r="468">
          <cell r="B468" t="str">
            <v>AS AB 25+</v>
          </cell>
        </row>
        <row r="469">
          <cell r="B469" t="str">
            <v>AS ABC 18+</v>
          </cell>
        </row>
        <row r="470">
          <cell r="B470" t="str">
            <v>AS ABC 18-49</v>
          </cell>
        </row>
        <row r="471">
          <cell r="B471" t="str">
            <v>AS ABC 25+</v>
          </cell>
        </row>
        <row r="472">
          <cell r="B472" t="str">
            <v>AS ABCDE 18+</v>
          </cell>
        </row>
        <row r="473">
          <cell r="B473" t="str">
            <v>AS ABCDE 25+</v>
          </cell>
        </row>
        <row r="474">
          <cell r="B474" t="str">
            <v>HH AB 25+</v>
          </cell>
        </row>
        <row r="475">
          <cell r="B475" t="str">
            <v>HH ABC 25+</v>
          </cell>
        </row>
        <row r="476">
          <cell r="B476" t="str">
            <v>MM AB 25+</v>
          </cell>
        </row>
        <row r="477">
          <cell r="B477" t="str">
            <v>MM ABC 25+</v>
          </cell>
        </row>
      </sheetData>
      <sheetData sheetId="11">
        <row r="8">
          <cell r="B8" t="str">
            <v>Selecione o Target:</v>
          </cell>
        </row>
        <row r="9">
          <cell r="B9" t="str">
            <v>DOMICILIAR</v>
          </cell>
        </row>
        <row r="13">
          <cell r="B13" t="str">
            <v>/ AUDITÓRIO ///////////////////////////////////////</v>
          </cell>
        </row>
        <row r="15">
          <cell r="B15" t="str">
            <v>PROGRAMAS</v>
          </cell>
        </row>
        <row r="18">
          <cell r="B18" t="str">
            <v>HORA DO FARO</v>
          </cell>
        </row>
        <row r="19">
          <cell r="B19" t="str">
            <v>CALDEIRÃO</v>
          </cell>
        </row>
        <row r="20">
          <cell r="B20" t="str">
            <v>DOMINGÃO</v>
          </cell>
        </row>
        <row r="21">
          <cell r="B21" t="str">
            <v>PROGRAMA RAUL GIL</v>
          </cell>
        </row>
        <row r="22">
          <cell r="B22" t="str">
            <v>DOMINGO LEGAL</v>
          </cell>
        </row>
        <row r="23">
          <cell r="B23" t="str">
            <v>ELIANA</v>
          </cell>
        </row>
        <row r="24">
          <cell r="B24" t="str">
            <v>PROGRAMA SILVIO SANTOS</v>
          </cell>
        </row>
        <row r="25">
          <cell r="B25" t="str">
            <v>FAUSTÃO NA BAND</v>
          </cell>
        </row>
        <row r="27">
          <cell r="B27" t="str">
            <v>/ ESPORTE /////////////////////////////////////////</v>
          </cell>
        </row>
        <row r="29">
          <cell r="B29" t="str">
            <v>PROGRAMAS</v>
          </cell>
        </row>
        <row r="32">
          <cell r="B32" t="str">
            <v>FUTEBOL QUARTA-FEIRA</v>
          </cell>
        </row>
        <row r="33">
          <cell r="B33" t="str">
            <v>FUTEBOL NOITE</v>
          </cell>
        </row>
        <row r="34">
          <cell r="B34" t="str">
            <v>BIG BROTHER BRASIL</v>
          </cell>
        </row>
        <row r="35">
          <cell r="B35" t="str">
            <v>FUTEBOL DE DOMINGO</v>
          </cell>
        </row>
        <row r="36">
          <cell r="B36" t="str">
            <v>PROGRAMA DO RATINHO</v>
          </cell>
        </row>
        <row r="38">
          <cell r="B38" t="str">
            <v>FUTEBOL SÁBADO</v>
          </cell>
        </row>
        <row r="39">
          <cell r="B39" t="str">
            <v>CALDEIRÃO</v>
          </cell>
        </row>
        <row r="40">
          <cell r="B40" t="str">
            <v>FUTEBOL DE DOMINGO</v>
          </cell>
        </row>
        <row r="42">
          <cell r="B42" t="str">
            <v>FUTEBOL DOMINGO</v>
          </cell>
        </row>
        <row r="43">
          <cell r="B43" t="str">
            <v>FUTEBOL NOT</v>
          </cell>
        </row>
        <row r="44">
          <cell r="B44" t="str">
            <v>DOMINGÃO</v>
          </cell>
        </row>
        <row r="45">
          <cell r="B45" t="str">
            <v>DOMINGO LEGAL</v>
          </cell>
        </row>
        <row r="47">
          <cell r="B47" t="str">
            <v>ESPORTE RECORD</v>
          </cell>
        </row>
        <row r="48">
          <cell r="B48" t="str">
            <v>ESPORTE ESPETACULAR</v>
          </cell>
        </row>
        <row r="49">
          <cell r="B49" t="str">
            <v>GLOBO ESPORTE</v>
          </cell>
        </row>
        <row r="50">
          <cell r="B50" t="str">
            <v>SBT SPORTS</v>
          </cell>
        </row>
        <row r="51">
          <cell r="B51" t="str">
            <v>JOGO ABERTO</v>
          </cell>
        </row>
        <row r="52">
          <cell r="B52" t="str">
            <v>BAND ESPORTE CLUBE</v>
          </cell>
        </row>
        <row r="53">
          <cell r="B53" t="str">
            <v>SUPER BANCADA</v>
          </cell>
        </row>
        <row r="54">
          <cell r="B54" t="str">
            <v>ESPORTE ESPETACULAR</v>
          </cell>
        </row>
        <row r="55">
          <cell r="B55" t="str">
            <v>GLOBO ESPORTE</v>
          </cell>
        </row>
        <row r="56">
          <cell r="B56" t="str">
            <v>SBT SPORTS</v>
          </cell>
        </row>
        <row r="57">
          <cell r="B57" t="str">
            <v>BAND ESPORTE CLUBE</v>
          </cell>
        </row>
        <row r="58">
          <cell r="B58" t="str">
            <v>JOGO ABERTO</v>
          </cell>
        </row>
        <row r="59">
          <cell r="B59" t="str">
            <v>/ CULINÁRIO ///////////////////////////////////////</v>
          </cell>
        </row>
        <row r="60">
          <cell r="B60" t="str">
            <v>PROGRAMAS</v>
          </cell>
        </row>
        <row r="63">
          <cell r="B63" t="str">
            <v>COZINHA DIVERTIDA MAGA</v>
          </cell>
        </row>
        <row r="64">
          <cell r="B64" t="str">
            <v>PROGRAMA RAUL GIL</v>
          </cell>
        </row>
        <row r="65">
          <cell r="B65" t="str">
            <v>THE CHEF</v>
          </cell>
        </row>
        <row r="68">
          <cell r="B68" t="str">
            <v>/ ENTREVISTA ///////////////////////////////////////</v>
          </cell>
        </row>
        <row r="69">
          <cell r="B69" t="str">
            <v>PROGRAMAS</v>
          </cell>
        </row>
        <row r="72">
          <cell r="B72" t="str">
            <v>PODER E NEGÓCIOS</v>
          </cell>
        </row>
        <row r="73">
          <cell r="B73" t="str">
            <v>AUTO ESPORTE</v>
          </cell>
        </row>
        <row r="74">
          <cell r="B74" t="str">
            <v>DOMINGO LEGAL</v>
          </cell>
        </row>
        <row r="77">
          <cell r="B77" t="str">
            <v>/ FILME /////////////////////////////////////////</v>
          </cell>
        </row>
        <row r="79">
          <cell r="B79" t="str">
            <v>PROGRAMAS</v>
          </cell>
        </row>
        <row r="82">
          <cell r="B82" t="str">
            <v>CINE RECORD ESPECIAL</v>
          </cell>
        </row>
        <row r="83">
          <cell r="B83" t="str">
            <v>BIG BROTHER BRASIL</v>
          </cell>
        </row>
        <row r="84">
          <cell r="B84" t="str">
            <v>CINEMA DO LIDER</v>
          </cell>
        </row>
        <row r="85">
          <cell r="B85" t="str">
            <v>DOMINGO LEGAL</v>
          </cell>
        </row>
        <row r="87">
          <cell r="B87" t="str">
            <v>SUPER TELA</v>
          </cell>
        </row>
        <row r="88">
          <cell r="B88" t="str">
            <v>TELA QUENTE</v>
          </cell>
        </row>
        <row r="89">
          <cell r="B89" t="str">
            <v>DOMINGO MAIOR</v>
          </cell>
        </row>
        <row r="90">
          <cell r="B90" t="str">
            <v>PROGRAMA DO RATINHO</v>
          </cell>
        </row>
        <row r="91">
          <cell r="B91" t="str">
            <v>TELA DE SUCESSOS</v>
          </cell>
        </row>
        <row r="93">
          <cell r="B93" t="str">
            <v>CINE AVENTURA</v>
          </cell>
        </row>
        <row r="94">
          <cell r="B94" t="str">
            <v>SESSÃO DA TARDE</v>
          </cell>
        </row>
        <row r="95">
          <cell r="B95" t="str">
            <v>TEMPERATURA MÁXIMA</v>
          </cell>
        </row>
        <row r="96">
          <cell r="B96" t="str">
            <v>PROGRAMA RAUL GIL</v>
          </cell>
        </row>
        <row r="98">
          <cell r="B98" t="str">
            <v>TELA MÁXIMA</v>
          </cell>
        </row>
        <row r="99">
          <cell r="B99" t="str">
            <v>SUPERCINE</v>
          </cell>
        </row>
        <row r="100">
          <cell r="B100" t="str">
            <v>TELA QUENTE</v>
          </cell>
        </row>
        <row r="101">
          <cell r="B101" t="str">
            <v>TELA DE SUCESSOS</v>
          </cell>
        </row>
        <row r="103">
          <cell r="B103" t="str">
            <v>CINE MAIOR</v>
          </cell>
        </row>
        <row r="104">
          <cell r="B104" t="str">
            <v>TEMPERATURA MÁXIMA</v>
          </cell>
        </row>
        <row r="105">
          <cell r="B105" t="str">
            <v>DOMINGO LEGAL</v>
          </cell>
        </row>
        <row r="106">
          <cell r="B106" t="str">
            <v>DOMINGO NO CINEMA</v>
          </cell>
        </row>
        <row r="108">
          <cell r="B108" t="str">
            <v>CINE RECORD ESPECIAL</v>
          </cell>
        </row>
        <row r="109">
          <cell r="B109" t="str">
            <v>TELA QUENTE</v>
          </cell>
        </row>
        <row r="110">
          <cell r="B110" t="str">
            <v>SHOW DE TERÇA 1</v>
          </cell>
        </row>
        <row r="111">
          <cell r="B111" t="str">
            <v>CINE ESPETACULAR</v>
          </cell>
        </row>
        <row r="112">
          <cell r="B112" t="str">
            <v>CINE CLUBE</v>
          </cell>
        </row>
        <row r="114">
          <cell r="B114" t="str">
            <v>SUPER TELA</v>
          </cell>
        </row>
        <row r="115">
          <cell r="B115" t="str">
            <v>TELA QUENTE</v>
          </cell>
        </row>
        <row r="116">
          <cell r="B116" t="str">
            <v>DOMINGO MAIOR</v>
          </cell>
        </row>
        <row r="117">
          <cell r="B117" t="str">
            <v>PROGRAMA DO RATINHO</v>
          </cell>
        </row>
        <row r="118">
          <cell r="B118" t="str">
            <v>BAKE OFF BRASIL</v>
          </cell>
        </row>
        <row r="119">
          <cell r="B119" t="str">
            <v>TELA DE SUCESSOS</v>
          </cell>
        </row>
        <row r="120">
          <cell r="B120" t="str">
            <v>CINE CLUBE</v>
          </cell>
        </row>
        <row r="121">
          <cell r="B121" t="str">
            <v>CINE AÇÃO</v>
          </cell>
        </row>
        <row r="123">
          <cell r="B123" t="str">
            <v>/ JORNALISMO ///////////////////////////////////////</v>
          </cell>
        </row>
        <row r="125">
          <cell r="B125" t="str">
            <v>PROGRAMAS</v>
          </cell>
        </row>
        <row r="128">
          <cell r="B128" t="str">
            <v>FALA BRASIL</v>
          </cell>
        </row>
        <row r="129">
          <cell r="B129" t="str">
            <v>BOM DIA PRAÇA</v>
          </cell>
        </row>
        <row r="130">
          <cell r="B130" t="str">
            <v>BOM DIA BRASIL</v>
          </cell>
        </row>
        <row r="131">
          <cell r="B131" t="str">
            <v>PRIMEIRO IMPACTO</v>
          </cell>
        </row>
        <row r="132">
          <cell r="B132" t="str">
            <v>BORA BRASIL</v>
          </cell>
        </row>
        <row r="134">
          <cell r="B134" t="str">
            <v>CIDADE ALERTA</v>
          </cell>
        </row>
        <row r="135">
          <cell r="B135" t="str">
            <v>PRAÇA TV 2ª EDIÇÃO SS</v>
          </cell>
        </row>
        <row r="136">
          <cell r="B136" t="str">
            <v>O POVO NA TV</v>
          </cell>
        </row>
        <row r="137">
          <cell r="B137" t="str">
            <v>BRASIL URGENTE</v>
          </cell>
        </row>
        <row r="139">
          <cell r="B139" t="str">
            <v>CIDADE ALERTA PERNAMBUCO</v>
          </cell>
        </row>
        <row r="140">
          <cell r="B140" t="str">
            <v>PRAÇA TV 2ª EDIÇÃO SS</v>
          </cell>
        </row>
        <row r="141">
          <cell r="B141" t="str">
            <v>O POVO NA TV</v>
          </cell>
        </row>
        <row r="142">
          <cell r="B142" t="str">
            <v>BRASIL URGENTE</v>
          </cell>
        </row>
        <row r="144">
          <cell r="B144" t="str">
            <v>JORNAL GUARARAPES</v>
          </cell>
        </row>
        <row r="145">
          <cell r="B145" t="str">
            <v>PRAÇA TV 2ª EDIÇÃO SS</v>
          </cell>
        </row>
        <row r="146">
          <cell r="B146" t="str">
            <v>O POVO NA TV</v>
          </cell>
        </row>
        <row r="147">
          <cell r="B147" t="str">
            <v>JORNAL DA BAND</v>
          </cell>
        </row>
        <row r="149">
          <cell r="B149" t="str">
            <v>JORNAL DA RECORD</v>
          </cell>
        </row>
        <row r="150">
          <cell r="B150" t="str">
            <v>JORNAL NACIONAL SS</v>
          </cell>
        </row>
        <row r="151">
          <cell r="B151" t="str">
            <v>SBT BRASIL</v>
          </cell>
        </row>
        <row r="152">
          <cell r="B152" t="str">
            <v>JORNAL DA BAND</v>
          </cell>
        </row>
        <row r="154">
          <cell r="B154" t="str">
            <v>FALA BRASIL ED SB</v>
          </cell>
        </row>
        <row r="155">
          <cell r="B155" t="str">
            <v>BOM DIA BRASIL</v>
          </cell>
        </row>
        <row r="157">
          <cell r="B157" t="str">
            <v>TUDO É NOTÍCIA</v>
          </cell>
        </row>
        <row r="158">
          <cell r="B158" t="str">
            <v>PRAÇA TV 1ª EDIÇÃO</v>
          </cell>
        </row>
        <row r="159">
          <cell r="B159" t="str">
            <v>JORNAL HOJE</v>
          </cell>
        </row>
        <row r="160">
          <cell r="B160" t="str">
            <v>TV JORNAL MEIO DIA</v>
          </cell>
        </row>
        <row r="161">
          <cell r="B161" t="str">
            <v>POR AQUI</v>
          </cell>
        </row>
        <row r="162">
          <cell r="B162" t="str">
            <v>CARDINOT NA TRIBUNA</v>
          </cell>
        </row>
        <row r="164">
          <cell r="B164" t="str">
            <v>CIDADE ALERTA ED SB</v>
          </cell>
        </row>
        <row r="165">
          <cell r="B165" t="str">
            <v>PRAÇA TV 2ª EDIÇÃO SB</v>
          </cell>
        </row>
        <row r="166">
          <cell r="B166" t="str">
            <v>BRASIL URGENTE SB</v>
          </cell>
        </row>
        <row r="168">
          <cell r="B168" t="str">
            <v>CIDADE ALERTA ED SB</v>
          </cell>
        </row>
        <row r="169">
          <cell r="B169" t="str">
            <v>PRAÇA TV 2ª EDIÇÃO SB</v>
          </cell>
        </row>
        <row r="171">
          <cell r="B171" t="str">
            <v>JORNAL DA RECORD ED SB</v>
          </cell>
        </row>
        <row r="172">
          <cell r="B172" t="str">
            <v>JORNAL NACIONAL SB</v>
          </cell>
        </row>
        <row r="173">
          <cell r="B173" t="str">
            <v>SBT BRASIL</v>
          </cell>
        </row>
        <row r="174">
          <cell r="B174" t="str">
            <v>JORNAL DA BAND</v>
          </cell>
        </row>
        <row r="176">
          <cell r="B176" t="str">
            <v>DOMINGO ESPETACULAR</v>
          </cell>
        </row>
        <row r="177">
          <cell r="B177" t="str">
            <v>FANTÁSTICO</v>
          </cell>
        </row>
        <row r="178">
          <cell r="B178" t="str">
            <v>PROGRAMA SILVIO SANTOS</v>
          </cell>
        </row>
        <row r="180">
          <cell r="B180" t="str">
            <v>/ MUSICAL ///////////////////////////////////////</v>
          </cell>
        </row>
        <row r="182">
          <cell r="B182" t="str">
            <v>PROGRAMAS</v>
          </cell>
        </row>
        <row r="185">
          <cell r="B185" t="str">
            <v>SIMBORA</v>
          </cell>
        </row>
        <row r="186">
          <cell r="B186" t="str">
            <v>CALDEIRÃO</v>
          </cell>
        </row>
        <row r="187">
          <cell r="B187" t="str">
            <v>PROGRAMA RAUL GIL</v>
          </cell>
        </row>
        <row r="188">
          <cell r="B188" t="str">
            <v>TAMO JUNTO</v>
          </cell>
        </row>
        <row r="190">
          <cell r="B190" t="str">
            <v>/ NOVELA ///////////////////////////////////////</v>
          </cell>
        </row>
        <row r="192">
          <cell r="B192" t="str">
            <v>PROGRAMAS</v>
          </cell>
        </row>
        <row r="195">
          <cell r="B195" t="str">
            <v>NOVELA DA TARDE 1 - CHAMAS DA VIDA</v>
          </cell>
        </row>
        <row r="196">
          <cell r="B196" t="str">
            <v>NOVELA ED ESPECIAL - O CRAVO E A ROSA</v>
          </cell>
        </row>
        <row r="197">
          <cell r="B197" t="str">
            <v>VALE A PENA VER DE NOVO - O CLONE</v>
          </cell>
        </row>
        <row r="198">
          <cell r="B198" t="str">
            <v>NOVELA TARDE 1 - AMANHÃ E PARA SEMPRE</v>
          </cell>
        </row>
        <row r="199">
          <cell r="B199" t="str">
            <v>FOFOCALIZANDO</v>
          </cell>
        </row>
        <row r="200">
          <cell r="B200" t="str">
            <v>CASOS DE FAMÍLIA</v>
          </cell>
        </row>
        <row r="201">
          <cell r="B201" t="str">
            <v>MELHOR DA TARDE</v>
          </cell>
        </row>
        <row r="203">
          <cell r="B203" t="str">
            <v>NOVELA 3 - REIS</v>
          </cell>
        </row>
        <row r="204">
          <cell r="B204" t="str">
            <v>NOVELA I - ALÉM DA ILUSÃO SS</v>
          </cell>
        </row>
        <row r="205">
          <cell r="B205" t="str">
            <v>NOVELA I - ALÉM DA ILUSÃO SB</v>
          </cell>
        </row>
        <row r="206">
          <cell r="B206" t="str">
            <v>NOVELA II - CARA E CORAGEM SS</v>
          </cell>
        </row>
        <row r="207">
          <cell r="B207" t="str">
            <v>NOVELA II - CARA E CORAGEM SB</v>
          </cell>
        </row>
        <row r="209">
          <cell r="B209" t="str">
            <v>NOVELA 22H - JESUS</v>
          </cell>
        </row>
        <row r="210">
          <cell r="B210" t="str">
            <v>NOVELA III - PANTANAL SS</v>
          </cell>
        </row>
        <row r="211">
          <cell r="B211" t="str">
            <v>NOVELA III - PANTANAL SB</v>
          </cell>
        </row>
        <row r="212">
          <cell r="B212" t="str">
            <v>NOVELA NOITE 1 - CARINHA DE ANJO</v>
          </cell>
        </row>
        <row r="214">
          <cell r="B214" t="str">
            <v>NOVELA 3 - MELHORES MOMENTOS</v>
          </cell>
        </row>
        <row r="215">
          <cell r="B215" t="str">
            <v>NOVELA I - ALÉM DA ILUSÃO SB</v>
          </cell>
        </row>
        <row r="216">
          <cell r="B216" t="str">
            <v>NOVELA II - CARA E CORAGEM SB</v>
          </cell>
        </row>
        <row r="217">
          <cell r="B217" t="str">
            <v>NOVELA III - PANTANAL SB</v>
          </cell>
        </row>
        <row r="218">
          <cell r="B218" t="str">
            <v>NOVELA NOITE 1 - CARINHA DE ANJO</v>
          </cell>
        </row>
        <row r="220">
          <cell r="B220" t="str">
            <v>/ REALITY SHOW ///////////////////////////////////////</v>
          </cell>
        </row>
        <row r="222">
          <cell r="B222" t="str">
            <v>PROGRAMAS</v>
          </cell>
        </row>
        <row r="225">
          <cell r="B225" t="str">
            <v>POWER COUPLE BRASIL</v>
          </cell>
        </row>
        <row r="226">
          <cell r="B226" t="str">
            <v>NO LIMITE</v>
          </cell>
        </row>
        <row r="227">
          <cell r="B227" t="str">
            <v>CINEMA ESPECIAL</v>
          </cell>
        </row>
        <row r="228">
          <cell r="B228" t="str">
            <v>SHOW DE QUINTA</v>
          </cell>
        </row>
        <row r="229">
          <cell r="B229" t="str">
            <v>COZINHE SE PUDER</v>
          </cell>
        </row>
        <row r="230">
          <cell r="B230" t="str">
            <v>ESQUADRÃO DA MODA</v>
          </cell>
        </row>
        <row r="231">
          <cell r="B231" t="str">
            <v>PROGRAMA DO RATINHO</v>
          </cell>
        </row>
        <row r="232">
          <cell r="B232" t="str">
            <v>MASTERCHEF AMADORES</v>
          </cell>
        </row>
        <row r="233">
          <cell r="B233" t="str">
            <v>LINHA DE COMBATE</v>
          </cell>
        </row>
        <row r="235">
          <cell r="B235" t="str">
            <v>A FAZENDA</v>
          </cell>
        </row>
        <row r="236">
          <cell r="B236" t="str">
            <v>TELA QUENTE</v>
          </cell>
        </row>
        <row r="237">
          <cell r="B237" t="str">
            <v>THE VOICE BRASIL</v>
          </cell>
        </row>
        <row r="238">
          <cell r="B238" t="str">
            <v>ALTAS HORAS</v>
          </cell>
        </row>
        <row r="239">
          <cell r="B239" t="str">
            <v>PROGRAMA DO RATINHO</v>
          </cell>
        </row>
        <row r="240">
          <cell r="B240" t="str">
            <v>BAKE OFF BRASIL</v>
          </cell>
        </row>
        <row r="241">
          <cell r="B241" t="str">
            <v>LARGADOS E PELADOS</v>
          </cell>
        </row>
        <row r="243">
          <cell r="B243" t="str">
            <v>TOP CHEF BRASIL</v>
          </cell>
        </row>
        <row r="244">
          <cell r="B244" t="str">
            <v>PROGRAMA DO RATINHO</v>
          </cell>
        </row>
        <row r="245">
          <cell r="B245" t="str">
            <v>DUELO DE MÃES</v>
          </cell>
        </row>
        <row r="246">
          <cell r="B246" t="str">
            <v>BAKE OFF BRASIL</v>
          </cell>
        </row>
        <row r="247">
          <cell r="B247" t="str">
            <v>MASTERCHEF AMADORES</v>
          </cell>
        </row>
        <row r="248">
          <cell r="B248" t="str">
            <v>90 DIAS PARA CASAR</v>
          </cell>
        </row>
        <row r="250">
          <cell r="B250" t="str">
            <v>CANTA COMIGO</v>
          </cell>
        </row>
        <row r="251">
          <cell r="B251" t="str">
            <v>DOMINGÃO</v>
          </cell>
        </row>
        <row r="252">
          <cell r="B252" t="str">
            <v>DOMINGO LEGAL</v>
          </cell>
        </row>
        <row r="253">
          <cell r="B253" t="str">
            <v>ELIANA</v>
          </cell>
        </row>
        <row r="256">
          <cell r="B256" t="str">
            <v>/ REPORTAGEM ///////////////////////////////////////</v>
          </cell>
        </row>
        <row r="258">
          <cell r="B258" t="str">
            <v>PROGRAMAS</v>
          </cell>
        </row>
        <row r="261">
          <cell r="B261" t="str">
            <v>BALANÇO GERAL PE MANHÃ</v>
          </cell>
        </row>
        <row r="262">
          <cell r="B262" t="str">
            <v>BOM DIA PRAÇA</v>
          </cell>
        </row>
        <row r="263">
          <cell r="B263" t="str">
            <v>PRIMEIRO IMPACTO</v>
          </cell>
        </row>
        <row r="265">
          <cell r="B265" t="str">
            <v>BALANÇO GERAL PE</v>
          </cell>
        </row>
        <row r="266">
          <cell r="B266" t="str">
            <v>PRAÇA TV 1ª EDIÇÃO</v>
          </cell>
        </row>
        <row r="267">
          <cell r="B267" t="str">
            <v>JORNAL HOJE</v>
          </cell>
        </row>
        <row r="268">
          <cell r="B268" t="str">
            <v>TV JORNAL MEIO DIA</v>
          </cell>
        </row>
        <row r="269">
          <cell r="B269" t="str">
            <v>POR AQUI</v>
          </cell>
        </row>
        <row r="270">
          <cell r="B270" t="str">
            <v>BORA PERNAMBUCO</v>
          </cell>
        </row>
        <row r="272">
          <cell r="B272" t="str">
            <v>CÂMERA RECORD</v>
          </cell>
        </row>
        <row r="273">
          <cell r="B273" t="str">
            <v>PROFISSÃO REPÓRTER</v>
          </cell>
        </row>
        <row r="274">
          <cell r="B274" t="str">
            <v>GLOBO REPÓRTER</v>
          </cell>
        </row>
        <row r="275">
          <cell r="B275" t="str">
            <v>DOMINGO MAIOR</v>
          </cell>
        </row>
        <row r="277">
          <cell r="B277" t="str">
            <v>BRASIL CAMINHONEIRO</v>
          </cell>
        </row>
        <row r="278">
          <cell r="B278" t="str">
            <v>AUTO ESPORTE</v>
          </cell>
        </row>
        <row r="279">
          <cell r="B279" t="str">
            <v>CARRO ARRETADO</v>
          </cell>
        </row>
        <row r="280">
          <cell r="B280" t="str">
            <v>AUTO MOTOR</v>
          </cell>
        </row>
        <row r="282">
          <cell r="B282" t="str">
            <v>REPÓRTER RECORD INVESTIGAÇÃO</v>
          </cell>
        </row>
        <row r="283">
          <cell r="B283" t="str">
            <v>PROFISSÃO REPÓRTER</v>
          </cell>
        </row>
        <row r="284">
          <cell r="B284" t="str">
            <v>GLOBO REPÓRTER</v>
          </cell>
        </row>
        <row r="285">
          <cell r="B285" t="str">
            <v>CINEMA DO LIDER</v>
          </cell>
        </row>
        <row r="286">
          <cell r="B286" t="str">
            <v>PROGRAMA DO RATINHO</v>
          </cell>
        </row>
        <row r="289">
          <cell r="B289" t="str">
            <v>/ SÉRIE /////////////////////////////////////////</v>
          </cell>
        </row>
        <row r="291">
          <cell r="B291" t="str">
            <v>PROGRAMAS</v>
          </cell>
        </row>
        <row r="294">
          <cell r="B294" t="str">
            <v>SÉRIE PREMIUM</v>
          </cell>
        </row>
        <row r="295">
          <cell r="B295" t="str">
            <v>TELA QUENTE</v>
          </cell>
        </row>
        <row r="296">
          <cell r="B296" t="str">
            <v>CINE ESPETACULAR</v>
          </cell>
        </row>
        <row r="297">
          <cell r="B297" t="str">
            <v>A PRAÇA É NOSSA</v>
          </cell>
        </row>
        <row r="298">
          <cell r="B298" t="str">
            <v>PROGRAMA DO RATINHO</v>
          </cell>
        </row>
        <row r="300">
          <cell r="B300" t="str">
            <v>AEROPORTO ÁREA RESTRITA</v>
          </cell>
        </row>
        <row r="301">
          <cell r="B301" t="str">
            <v>BIG BROTHER BRASIL</v>
          </cell>
        </row>
        <row r="302">
          <cell r="B302" t="str">
            <v>TELA QUENTE</v>
          </cell>
        </row>
        <row r="303">
          <cell r="B303" t="str">
            <v>PROGRAMA DO RATINHO</v>
          </cell>
        </row>
        <row r="305">
          <cell r="B305" t="str">
            <v>SÉRIE DE SÁBADO</v>
          </cell>
        </row>
        <row r="306">
          <cell r="B306" t="str">
            <v>ALTAS HORAS</v>
          </cell>
        </row>
        <row r="307">
          <cell r="B307" t="str">
            <v>SUPERCINE</v>
          </cell>
        </row>
        <row r="308">
          <cell r="B308" t="str">
            <v>THE BLACKLIST</v>
          </cell>
        </row>
        <row r="310">
          <cell r="B310" t="str">
            <v>SÉRIE DE DOMINGO</v>
          </cell>
        </row>
        <row r="311">
          <cell r="B311" t="str">
            <v>DOMINGO MAIOR</v>
          </cell>
        </row>
        <row r="312">
          <cell r="B312" t="str">
            <v>CINE ESPETACULAR</v>
          </cell>
        </row>
        <row r="313">
          <cell r="B313" t="str">
            <v>CANAL LIVRE</v>
          </cell>
        </row>
        <row r="315">
          <cell r="B315" t="str">
            <v>/ SHOW /////////////////////////////////////////</v>
          </cell>
        </row>
        <row r="317">
          <cell r="B317" t="str">
            <v>PROGRAMAS</v>
          </cell>
        </row>
        <row r="320">
          <cell r="B320" t="str">
            <v>HOJE EM DIA</v>
          </cell>
        </row>
        <row r="321">
          <cell r="B321" t="str">
            <v>MAIS VOCÊ</v>
          </cell>
        </row>
        <row r="322">
          <cell r="B322" t="str">
            <v>ENCONTRO COM FÁTIMA BERNARDES</v>
          </cell>
        </row>
        <row r="323">
          <cell r="B323" t="str">
            <v>É DE CASA 1</v>
          </cell>
        </row>
        <row r="324">
          <cell r="B324" t="str">
            <v>É DE CASA 2</v>
          </cell>
        </row>
        <row r="325">
          <cell r="B325" t="str">
            <v>É DE CASA 3</v>
          </cell>
        </row>
        <row r="326">
          <cell r="B326" t="str">
            <v>TURMA DO BARRA</v>
          </cell>
        </row>
        <row r="327">
          <cell r="B327" t="str">
            <v>THE CHEF</v>
          </cell>
        </row>
        <row r="329">
          <cell r="B329" t="str">
            <v>QUE ARRETADO!</v>
          </cell>
        </row>
        <row r="330">
          <cell r="B330" t="str">
            <v>SESSÃO DA TARDE</v>
          </cell>
        </row>
        <row r="331">
          <cell r="B331" t="str">
            <v>PAPEIRO DA CINDERELA</v>
          </cell>
        </row>
        <row r="332">
          <cell r="B332" t="str">
            <v>FOFOCALIZANDO</v>
          </cell>
        </row>
        <row r="333">
          <cell r="B333" t="str">
            <v>MELHOR DA TARDE</v>
          </cell>
        </row>
        <row r="335">
          <cell r="B335" t="str">
            <v>QUE ARRETADO! ED SB</v>
          </cell>
        </row>
        <row r="336">
          <cell r="B336" t="str">
            <v>É DE CASA 1</v>
          </cell>
        </row>
        <row r="337">
          <cell r="B337" t="str">
            <v>É DE CASA 2</v>
          </cell>
        </row>
        <row r="338">
          <cell r="B338" t="str">
            <v>É DE CASA 3</v>
          </cell>
        </row>
        <row r="499">
          <cell r="B499" t="str">
            <v>Lista de Targets</v>
          </cell>
        </row>
        <row r="500">
          <cell r="B500" t="str">
            <v>DOMICILIAR</v>
          </cell>
        </row>
        <row r="501">
          <cell r="B501" t="str">
            <v>INDIVÍDUOS</v>
          </cell>
        </row>
        <row r="502">
          <cell r="B502" t="str">
            <v>AS AB 25+</v>
          </cell>
        </row>
        <row r="503">
          <cell r="B503" t="str">
            <v>AS ABC 18+</v>
          </cell>
        </row>
        <row r="504">
          <cell r="B504" t="str">
            <v>AS ABC 18-49</v>
          </cell>
        </row>
        <row r="505">
          <cell r="B505" t="str">
            <v>AS ABC 25+</v>
          </cell>
        </row>
        <row r="506">
          <cell r="B506" t="str">
            <v>AS ABCDE 18+</v>
          </cell>
        </row>
        <row r="507">
          <cell r="B507" t="str">
            <v>AS ABCDE 25+</v>
          </cell>
        </row>
        <row r="508">
          <cell r="B508" t="str">
            <v>HH AB 25+</v>
          </cell>
        </row>
        <row r="509">
          <cell r="B509" t="str">
            <v>HH ABC 25+</v>
          </cell>
        </row>
        <row r="510">
          <cell r="B510" t="str">
            <v>MM AB 25+</v>
          </cell>
        </row>
        <row r="511">
          <cell r="B511" t="str">
            <v>MM ABC 25+</v>
          </cell>
        </row>
      </sheetData>
      <sheetData sheetId="12">
        <row r="8">
          <cell r="B8" t="str">
            <v>Selecione o Target:</v>
          </cell>
        </row>
        <row r="9">
          <cell r="B9" t="str">
            <v>DOMICILIAR</v>
          </cell>
        </row>
        <row r="13">
          <cell r="B13" t="str">
            <v>/ AUDITÓRIO ///////////////////////////////////////</v>
          </cell>
        </row>
        <row r="15">
          <cell r="B15" t="str">
            <v>PROGRAMAS</v>
          </cell>
        </row>
        <row r="18">
          <cell r="B18" t="str">
            <v>HORA DO FARO</v>
          </cell>
        </row>
        <row r="19">
          <cell r="B19" t="str">
            <v>CALDEIRÃO</v>
          </cell>
        </row>
        <row r="20">
          <cell r="B20" t="str">
            <v>DOMINGÃO</v>
          </cell>
        </row>
        <row r="21">
          <cell r="B21" t="str">
            <v>PROGRAMA RAUL GIL</v>
          </cell>
        </row>
        <row r="22">
          <cell r="B22" t="str">
            <v>DOMINGO LEGAL</v>
          </cell>
        </row>
        <row r="23">
          <cell r="B23" t="str">
            <v>ELIANA</v>
          </cell>
        </row>
        <row r="24">
          <cell r="B24" t="str">
            <v>PROGRAMA SILVIO SANTOS</v>
          </cell>
        </row>
        <row r="25">
          <cell r="B25" t="str">
            <v>FAUSTÃO NA BAND</v>
          </cell>
        </row>
        <row r="27">
          <cell r="B27" t="str">
            <v>/ ESPORTE ///////////////////////////////////////</v>
          </cell>
        </row>
        <row r="29">
          <cell r="B29" t="str">
            <v>PROGRAMAS</v>
          </cell>
        </row>
        <row r="32">
          <cell r="B32" t="str">
            <v>ESPORTE FANTÁSTICO</v>
          </cell>
        </row>
        <row r="33">
          <cell r="B33" t="str">
            <v>ESPORTE ESPETACULAR</v>
          </cell>
        </row>
        <row r="34">
          <cell r="B34" t="str">
            <v>GLOBO ESPORTE</v>
          </cell>
        </row>
        <row r="35">
          <cell r="B35" t="str">
            <v>JOGO ABERTO</v>
          </cell>
        </row>
        <row r="37">
          <cell r="B37" t="str">
            <v>/ ESPORTE /////////////////////////////////////////</v>
          </cell>
        </row>
        <row r="39">
          <cell r="B39" t="str">
            <v>PROGRAMAS</v>
          </cell>
        </row>
        <row r="42">
          <cell r="B42" t="str">
            <v>FUTEBOL QUARTA-FEIRA</v>
          </cell>
        </row>
        <row r="43">
          <cell r="B43" t="str">
            <v>FUTEBOL NOITE</v>
          </cell>
        </row>
        <row r="44">
          <cell r="B44" t="str">
            <v>BIG BROTHER BRASIL</v>
          </cell>
        </row>
        <row r="45">
          <cell r="B45" t="str">
            <v>FUTEBOL DE DOMINGO</v>
          </cell>
        </row>
        <row r="46">
          <cell r="B46" t="str">
            <v>PROGRAMA DO RATINHO</v>
          </cell>
        </row>
        <row r="48">
          <cell r="B48" t="str">
            <v>FUTEBOL SÁBADO</v>
          </cell>
        </row>
        <row r="49">
          <cell r="B49" t="str">
            <v>CALDEIRÃO</v>
          </cell>
        </row>
        <row r="50">
          <cell r="B50" t="str">
            <v>FUTEBOL DE DOMINGO</v>
          </cell>
        </row>
        <row r="52">
          <cell r="B52" t="str">
            <v>FUTEBOL DOMINGO</v>
          </cell>
        </row>
        <row r="53">
          <cell r="B53" t="str">
            <v>FUTEBOL NOT</v>
          </cell>
        </row>
        <row r="54">
          <cell r="B54" t="str">
            <v>DOMINGÃO</v>
          </cell>
        </row>
        <row r="55">
          <cell r="B55" t="str">
            <v>DOMINGO LEGAL</v>
          </cell>
        </row>
        <row r="57">
          <cell r="B57" t="str">
            <v>ESPORTE RECORD</v>
          </cell>
        </row>
        <row r="58">
          <cell r="B58" t="str">
            <v>ESPORTE ESPETACULAR</v>
          </cell>
        </row>
        <row r="59">
          <cell r="B59" t="str">
            <v>GLOBO ESPORTE</v>
          </cell>
        </row>
        <row r="60">
          <cell r="B60" t="str">
            <v>SBT SPORTS</v>
          </cell>
        </row>
        <row r="61">
          <cell r="B61" t="str">
            <v>JOGO ABERTO</v>
          </cell>
        </row>
        <row r="62">
          <cell r="B62" t="str">
            <v>BAND ESPORTE CLUBE</v>
          </cell>
        </row>
        <row r="64">
          <cell r="B64" t="str">
            <v>/ FILME /////////////////////////////////////////</v>
          </cell>
        </row>
        <row r="66">
          <cell r="B66" t="str">
            <v>PROGRAMAS</v>
          </cell>
        </row>
        <row r="69">
          <cell r="B69" t="str">
            <v>CINE RECORD ESPECIAL</v>
          </cell>
        </row>
        <row r="70">
          <cell r="B70" t="str">
            <v>BIG BROTHER BRASIL</v>
          </cell>
        </row>
        <row r="71">
          <cell r="B71" t="str">
            <v>CINEMA DO LIDER</v>
          </cell>
        </row>
        <row r="72">
          <cell r="B72" t="str">
            <v>DOMINGO LEGAL</v>
          </cell>
        </row>
        <row r="74">
          <cell r="B74" t="str">
            <v>SUPER TELA</v>
          </cell>
        </row>
        <row r="75">
          <cell r="B75" t="str">
            <v>TELA QUENTE</v>
          </cell>
        </row>
        <row r="76">
          <cell r="B76" t="str">
            <v>DOMINGO MAIOR</v>
          </cell>
        </row>
        <row r="77">
          <cell r="B77" t="str">
            <v>PROGRAMA DO RATINHO</v>
          </cell>
        </row>
        <row r="78">
          <cell r="B78" t="str">
            <v>TELA DE SUCESSOS</v>
          </cell>
        </row>
        <row r="80">
          <cell r="B80" t="str">
            <v>CINE AVENTURA</v>
          </cell>
        </row>
        <row r="81">
          <cell r="B81" t="str">
            <v>SESSÃO DA TARDE</v>
          </cell>
        </row>
        <row r="82">
          <cell r="B82" t="str">
            <v>TEMPERATURA MÁXIMA</v>
          </cell>
        </row>
        <row r="83">
          <cell r="B83" t="str">
            <v>PROGRAMA RAUL GIL</v>
          </cell>
        </row>
        <row r="85">
          <cell r="B85" t="str">
            <v>TELA MÁXIMA</v>
          </cell>
        </row>
        <row r="86">
          <cell r="B86" t="str">
            <v>SUPERCINE</v>
          </cell>
        </row>
        <row r="87">
          <cell r="B87" t="str">
            <v>TELA QUENTE</v>
          </cell>
        </row>
        <row r="88">
          <cell r="B88" t="str">
            <v>TELA DE SUCESSOS</v>
          </cell>
        </row>
        <row r="90">
          <cell r="B90" t="str">
            <v>CINE MAIOR</v>
          </cell>
        </row>
        <row r="91">
          <cell r="B91" t="str">
            <v>TEMPERATURA MÁXIMA</v>
          </cell>
        </row>
        <row r="92">
          <cell r="B92" t="str">
            <v>DOMINGO LEGAL</v>
          </cell>
        </row>
        <row r="93">
          <cell r="B93" t="str">
            <v>DOMINGO NO CINEMA</v>
          </cell>
        </row>
        <row r="95">
          <cell r="B95" t="str">
            <v>CINE RECORD ESPECIAL</v>
          </cell>
        </row>
        <row r="96">
          <cell r="B96" t="str">
            <v>TELA QUENTE</v>
          </cell>
        </row>
        <row r="97">
          <cell r="B97" t="str">
            <v>SHOW DE TERÇA 1</v>
          </cell>
        </row>
        <row r="98">
          <cell r="B98" t="str">
            <v>CINE ESPETACULAR</v>
          </cell>
        </row>
        <row r="99">
          <cell r="B99" t="str">
            <v>CINE CLUBE</v>
          </cell>
        </row>
        <row r="101">
          <cell r="B101" t="str">
            <v>SUPER TELA</v>
          </cell>
        </row>
        <row r="102">
          <cell r="B102" t="str">
            <v>TELA QUENTE</v>
          </cell>
        </row>
        <row r="103">
          <cell r="B103" t="str">
            <v>DOMINGO MAIOR</v>
          </cell>
        </row>
        <row r="104">
          <cell r="B104" t="str">
            <v>PROGRAMA DO RATINHO</v>
          </cell>
        </row>
        <row r="105">
          <cell r="B105" t="str">
            <v>BAKE OFF BRASIL</v>
          </cell>
        </row>
        <row r="106">
          <cell r="B106" t="str">
            <v>TELA DE SUCESSOS</v>
          </cell>
        </row>
        <row r="107">
          <cell r="B107" t="str">
            <v>CINE CLUBE</v>
          </cell>
        </row>
        <row r="108">
          <cell r="B108" t="str">
            <v>CINE AÇÃO</v>
          </cell>
        </row>
        <row r="110">
          <cell r="B110" t="str">
            <v>/ JORNALISMO ///////////////////////////////////////</v>
          </cell>
        </row>
        <row r="112">
          <cell r="B112" t="str">
            <v>PROGRAMAS</v>
          </cell>
        </row>
        <row r="115">
          <cell r="B115" t="str">
            <v>FALA BRASIL</v>
          </cell>
        </row>
        <row r="116">
          <cell r="B116" t="str">
            <v>BOM DIA PRAÇA</v>
          </cell>
        </row>
        <row r="117">
          <cell r="B117" t="str">
            <v>BOM DIA BRASIL</v>
          </cell>
        </row>
        <row r="118">
          <cell r="B118" t="str">
            <v>PRIMEIRO IMPACTO</v>
          </cell>
        </row>
        <row r="119">
          <cell r="B119" t="str">
            <v>BORA BRASIL</v>
          </cell>
        </row>
        <row r="121">
          <cell r="B121" t="str">
            <v>CIDADE ALERTA</v>
          </cell>
        </row>
        <row r="122">
          <cell r="B122" t="str">
            <v>PRAÇA TV 2ª EDIÇÃO SS</v>
          </cell>
        </row>
        <row r="123">
          <cell r="B123" t="str">
            <v>SBT BRASIL</v>
          </cell>
        </row>
        <row r="124">
          <cell r="B124" t="str">
            <v>BRASIL URGENTE</v>
          </cell>
        </row>
        <row r="126">
          <cell r="B126" t="str">
            <v>CIDADE ALERTA RIO DE JANEIRO</v>
          </cell>
        </row>
        <row r="127">
          <cell r="B127" t="str">
            <v>PRAÇA TV 2ª EDIÇÃO SS</v>
          </cell>
        </row>
        <row r="128">
          <cell r="B128" t="str">
            <v>SBT BRASIL</v>
          </cell>
        </row>
        <row r="129">
          <cell r="B129" t="str">
            <v>JORNAL DO RIO</v>
          </cell>
        </row>
        <row r="131">
          <cell r="B131" t="str">
            <v>JORNAL DA RECORD</v>
          </cell>
        </row>
        <row r="132">
          <cell r="B132" t="str">
            <v>JORNAL NACIONAL SS</v>
          </cell>
        </row>
        <row r="133">
          <cell r="B133" t="str">
            <v>SBT BRASIL</v>
          </cell>
        </row>
        <row r="134">
          <cell r="B134" t="str">
            <v>JORNAL DA BAND</v>
          </cell>
        </row>
        <row r="136">
          <cell r="B136" t="str">
            <v>FALA BRASIL ED SB</v>
          </cell>
        </row>
        <row r="137">
          <cell r="B137" t="str">
            <v>BOM DIA BRASIL</v>
          </cell>
        </row>
        <row r="139">
          <cell r="B139" t="str">
            <v>CIDADE ALERTA ED SB</v>
          </cell>
        </row>
        <row r="140">
          <cell r="B140" t="str">
            <v>PRAÇA TV 2ª EDIÇÃO SB</v>
          </cell>
        </row>
        <row r="141">
          <cell r="B141" t="str">
            <v>BRASIL URGENTE SB</v>
          </cell>
        </row>
        <row r="143">
          <cell r="B143" t="str">
            <v>CIDADE ALERTA ED SB</v>
          </cell>
        </row>
        <row r="144">
          <cell r="B144" t="str">
            <v>PRAÇA TV 2ª EDIÇÃO SB</v>
          </cell>
        </row>
        <row r="146">
          <cell r="B146" t="str">
            <v>JORNAL DA RECORD ED SB</v>
          </cell>
        </row>
        <row r="147">
          <cell r="B147" t="str">
            <v>JORNAL NACIONAL SB</v>
          </cell>
        </row>
        <row r="148">
          <cell r="B148" t="str">
            <v>SBT BRASIL</v>
          </cell>
        </row>
        <row r="149">
          <cell r="B149" t="str">
            <v>JORNAL DA BAND</v>
          </cell>
        </row>
        <row r="151">
          <cell r="B151" t="str">
            <v>DOMINGO ESPETACULAR</v>
          </cell>
        </row>
        <row r="152">
          <cell r="B152" t="str">
            <v>FANTÁSTICO</v>
          </cell>
        </row>
        <row r="153">
          <cell r="B153" t="str">
            <v>PROGRAMA SILVIO SANTOS</v>
          </cell>
        </row>
        <row r="155">
          <cell r="B155" t="str">
            <v>/ NOVELA ///////////////////////////////////////</v>
          </cell>
        </row>
        <row r="157">
          <cell r="B157" t="str">
            <v>PROGRAMAS</v>
          </cell>
        </row>
        <row r="160">
          <cell r="B160" t="str">
            <v>NOVELA DA TARDE 1 - CHAMAS DA VIDA</v>
          </cell>
        </row>
        <row r="161">
          <cell r="B161" t="str">
            <v>NOVELA ED ESPECIAL - O CRAVO E A ROSA</v>
          </cell>
        </row>
        <row r="162">
          <cell r="B162" t="str">
            <v>VALE A PENA VER DE NOVO - O CLONE</v>
          </cell>
        </row>
        <row r="163">
          <cell r="B163" t="str">
            <v>NOVELA TARDE 1 - AMANHÃ E PARA SEMPRE</v>
          </cell>
        </row>
        <row r="164">
          <cell r="B164" t="str">
            <v>FOFOCALIZANDO</v>
          </cell>
        </row>
        <row r="165">
          <cell r="B165" t="str">
            <v>CASOS DE FAMÍLIA</v>
          </cell>
        </row>
        <row r="166">
          <cell r="B166" t="str">
            <v>MELHOR DA TARDE</v>
          </cell>
        </row>
        <row r="168">
          <cell r="B168" t="str">
            <v>NOVELA 3 - REIS</v>
          </cell>
        </row>
        <row r="169">
          <cell r="B169" t="str">
            <v>NOVELA I - ALÉM DA ILUSÃO SS</v>
          </cell>
        </row>
        <row r="170">
          <cell r="B170" t="str">
            <v>NOVELA I - ALÉM DA ILUSÃO SB</v>
          </cell>
        </row>
        <row r="171">
          <cell r="B171" t="str">
            <v>NOVELA II - CARA E CORAGEM SS</v>
          </cell>
        </row>
        <row r="172">
          <cell r="B172" t="str">
            <v>NOVELA II - CARA E CORAGEM SB</v>
          </cell>
        </row>
        <row r="174">
          <cell r="B174" t="str">
            <v>NOVELA 22H - JESUS</v>
          </cell>
        </row>
        <row r="175">
          <cell r="B175" t="str">
            <v>NOVELA III - PANTANAL SS</v>
          </cell>
        </row>
        <row r="176">
          <cell r="B176" t="str">
            <v>NOVELA III - PANTANAL SB</v>
          </cell>
        </row>
        <row r="177">
          <cell r="B177" t="str">
            <v>NOVELA NOITE 1 - CARINHA DE ANJO</v>
          </cell>
        </row>
        <row r="179">
          <cell r="B179" t="str">
            <v>NOVELA 3 - MELHORES MOMENTOS</v>
          </cell>
        </row>
        <row r="180">
          <cell r="B180" t="str">
            <v>NOVELA I - ALÉM DA ILUSÃO SB</v>
          </cell>
        </row>
        <row r="181">
          <cell r="B181" t="str">
            <v>NOVELA II - CARA E CORAGEM SB</v>
          </cell>
        </row>
        <row r="182">
          <cell r="B182" t="str">
            <v>NOVELA III - PANTANAL SB</v>
          </cell>
        </row>
        <row r="183">
          <cell r="B183" t="str">
            <v>NOVELA NOITE 1 - CARINHA DE ANJO</v>
          </cell>
        </row>
        <row r="185">
          <cell r="B185" t="str">
            <v>/ REALITY SHOW ///////////////////////////////////////</v>
          </cell>
        </row>
        <row r="187">
          <cell r="B187" t="str">
            <v>PROGRAMAS</v>
          </cell>
        </row>
        <row r="190">
          <cell r="B190" t="str">
            <v>POWER COUPLE BRASIL</v>
          </cell>
        </row>
        <row r="191">
          <cell r="B191" t="str">
            <v>NO LIMITE</v>
          </cell>
        </row>
        <row r="192">
          <cell r="B192" t="str">
            <v>CINEMA ESPECIAL</v>
          </cell>
        </row>
        <row r="193">
          <cell r="B193" t="str">
            <v>SHOW DE QUINTA</v>
          </cell>
        </row>
        <row r="194">
          <cell r="B194" t="str">
            <v>COZINHE SE PUDER</v>
          </cell>
        </row>
        <row r="195">
          <cell r="B195" t="str">
            <v>ESQUADRÃO DA MODA</v>
          </cell>
        </row>
        <row r="196">
          <cell r="B196" t="str">
            <v>PROGRAMA DO RATINHO</v>
          </cell>
        </row>
        <row r="197">
          <cell r="B197" t="str">
            <v>MASTERCHEF AMADORES</v>
          </cell>
        </row>
        <row r="198">
          <cell r="B198" t="str">
            <v>LINHA DE COMBATE</v>
          </cell>
        </row>
        <row r="200">
          <cell r="B200" t="str">
            <v>A FAZENDA</v>
          </cell>
        </row>
        <row r="201">
          <cell r="B201" t="str">
            <v>TELA QUENTE</v>
          </cell>
        </row>
        <row r="202">
          <cell r="B202" t="str">
            <v>THE VOICE BRASIL</v>
          </cell>
        </row>
        <row r="203">
          <cell r="B203" t="str">
            <v>ALTAS HORAS</v>
          </cell>
        </row>
        <row r="204">
          <cell r="B204" t="str">
            <v>PROGRAMA DO RATINHO</v>
          </cell>
        </row>
        <row r="205">
          <cell r="B205" t="str">
            <v>BAKE OFF BRASIL</v>
          </cell>
        </row>
        <row r="206">
          <cell r="B206" t="str">
            <v>LARGADOS E PELADOS</v>
          </cell>
        </row>
        <row r="208">
          <cell r="B208" t="str">
            <v>TOP CHEF BRASIL</v>
          </cell>
        </row>
        <row r="209">
          <cell r="B209" t="str">
            <v>PROGRAMA DO RATINHO</v>
          </cell>
        </row>
        <row r="210">
          <cell r="B210" t="str">
            <v>DUELO DE MÃES</v>
          </cell>
        </row>
        <row r="211">
          <cell r="B211" t="str">
            <v>BAKE OFF BRASIL</v>
          </cell>
        </row>
        <row r="212">
          <cell r="B212" t="str">
            <v>MASTERCHEF AMADORES</v>
          </cell>
        </row>
        <row r="213">
          <cell r="B213" t="str">
            <v>90 DIAS PARA CASAR</v>
          </cell>
        </row>
        <row r="215">
          <cell r="B215" t="str">
            <v>CANTA COMIGO</v>
          </cell>
        </row>
        <row r="216">
          <cell r="B216" t="str">
            <v>THE VOICE KIDS</v>
          </cell>
        </row>
        <row r="217">
          <cell r="B217" t="str">
            <v>DOMINGÃO</v>
          </cell>
        </row>
        <row r="218">
          <cell r="B218" t="str">
            <v>DOMINGO LEGAL</v>
          </cell>
        </row>
        <row r="219">
          <cell r="B219" t="str">
            <v>ELIANA</v>
          </cell>
        </row>
        <row r="222">
          <cell r="B222" t="str">
            <v>/ REPORTAGEM ///////////////////////////////////////</v>
          </cell>
        </row>
        <row r="224">
          <cell r="B224" t="str">
            <v>PROGRAMAS</v>
          </cell>
        </row>
        <row r="227">
          <cell r="B227" t="str">
            <v>BALANÇO GERAL RJ MANHÃ</v>
          </cell>
        </row>
        <row r="228">
          <cell r="B228" t="str">
            <v>HORA UM</v>
          </cell>
        </row>
        <row r="229">
          <cell r="B229" t="str">
            <v>BOM DIA PRAÇA</v>
          </cell>
        </row>
        <row r="230">
          <cell r="B230" t="str">
            <v>PRIMEIRO IMPACTO</v>
          </cell>
        </row>
        <row r="231">
          <cell r="B231" t="str">
            <v>BORA BRASIL</v>
          </cell>
        </row>
        <row r="233">
          <cell r="B233" t="str">
            <v>BALANÇO GERAL RJ</v>
          </cell>
        </row>
        <row r="234">
          <cell r="B234" t="str">
            <v>PRAÇA TV 1ª EDIÇÃO</v>
          </cell>
        </row>
        <row r="235">
          <cell r="B235" t="str">
            <v>JORNAL HOJE</v>
          </cell>
        </row>
        <row r="236">
          <cell r="B236" t="str">
            <v>SBT RIO</v>
          </cell>
        </row>
        <row r="238">
          <cell r="B238" t="str">
            <v>BALANÇO GERAL RJ ED SB</v>
          </cell>
        </row>
        <row r="239">
          <cell r="B239" t="str">
            <v>PRAÇA TV 1ª EDIÇÃO</v>
          </cell>
        </row>
        <row r="240">
          <cell r="B240" t="str">
            <v>JORNAL HOJE</v>
          </cell>
        </row>
        <row r="241">
          <cell r="B241" t="str">
            <v>CARIOCOU</v>
          </cell>
        </row>
        <row r="243">
          <cell r="B243" t="str">
            <v>CÂMERA RECORD</v>
          </cell>
        </row>
        <row r="244">
          <cell r="B244" t="str">
            <v>PROFISSÃO REPÓRTER</v>
          </cell>
        </row>
        <row r="245">
          <cell r="B245" t="str">
            <v>GLOBO REPÓRTER</v>
          </cell>
        </row>
        <row r="246">
          <cell r="B246" t="str">
            <v>DOMINGO MAIOR</v>
          </cell>
        </row>
        <row r="248">
          <cell r="B248" t="str">
            <v>BRASIL CAMINHONEIRO</v>
          </cell>
        </row>
        <row r="249">
          <cell r="B249" t="str">
            <v>AUTO ESPORTE</v>
          </cell>
        </row>
        <row r="251">
          <cell r="B251" t="str">
            <v>REPÓRTER RECORD INVESTIGAÇÃO</v>
          </cell>
        </row>
        <row r="252">
          <cell r="B252" t="str">
            <v>PROFISSÃO REPÓRTER</v>
          </cell>
        </row>
        <row r="253">
          <cell r="B253" t="str">
            <v>GLOBO REPÓRTER</v>
          </cell>
        </row>
        <row r="254">
          <cell r="B254" t="str">
            <v>CINEMA DO LIDER</v>
          </cell>
        </row>
        <row r="255">
          <cell r="B255" t="str">
            <v>PROGRAMA DO RATINHO</v>
          </cell>
        </row>
        <row r="258">
          <cell r="B258" t="str">
            <v>/ SÉRIE /////////////////////////////////////////</v>
          </cell>
        </row>
        <row r="260">
          <cell r="B260" t="str">
            <v>PROGRAMAS</v>
          </cell>
        </row>
        <row r="263">
          <cell r="B263" t="str">
            <v>SÉRIE PREMIUM</v>
          </cell>
        </row>
        <row r="264">
          <cell r="B264" t="str">
            <v>TELA QUENTE</v>
          </cell>
        </row>
        <row r="265">
          <cell r="B265" t="str">
            <v>CINE ESPETACULAR</v>
          </cell>
        </row>
        <row r="266">
          <cell r="B266" t="str">
            <v>A PRAÇA É NOSSA</v>
          </cell>
        </row>
        <row r="267">
          <cell r="B267" t="str">
            <v>PROGRAMA DO RATINHO</v>
          </cell>
        </row>
        <row r="268">
          <cell r="B268" t="str">
            <v>CINE CLUBE</v>
          </cell>
        </row>
        <row r="270">
          <cell r="B270" t="str">
            <v>AEROPORTO ÁREA RESTRITA</v>
          </cell>
        </row>
        <row r="271">
          <cell r="B271" t="str">
            <v>BIG BROTHER BRASIL</v>
          </cell>
        </row>
        <row r="272">
          <cell r="B272" t="str">
            <v>TELA QUENTE</v>
          </cell>
        </row>
        <row r="273">
          <cell r="B273" t="str">
            <v>PROGRAMA DO RATINHO</v>
          </cell>
        </row>
        <row r="275">
          <cell r="B275" t="str">
            <v>SÉRIE DE SÁBADO</v>
          </cell>
        </row>
        <row r="276">
          <cell r="B276" t="str">
            <v>ALTAS HORAS</v>
          </cell>
        </row>
        <row r="277">
          <cell r="B277" t="str">
            <v>SUPERCINE</v>
          </cell>
        </row>
        <row r="278">
          <cell r="B278" t="str">
            <v>THE BLACKLIST</v>
          </cell>
        </row>
        <row r="280">
          <cell r="B280" t="str">
            <v>SÉRIE DE DOMINGO</v>
          </cell>
        </row>
        <row r="281">
          <cell r="B281" t="str">
            <v>DOMINGO MAIOR</v>
          </cell>
        </row>
        <row r="282">
          <cell r="B282" t="str">
            <v>CINE ESPETACULAR</v>
          </cell>
        </row>
        <row r="283">
          <cell r="B283" t="str">
            <v>CANAL LIVRE</v>
          </cell>
        </row>
        <row r="285">
          <cell r="B285" t="str">
            <v>/ SHOW /////////////////////////////////////////</v>
          </cell>
        </row>
        <row r="287">
          <cell r="B287" t="str">
            <v>PROGRAMAS</v>
          </cell>
        </row>
        <row r="290">
          <cell r="B290" t="str">
            <v>HOJE EM DIA</v>
          </cell>
        </row>
        <row r="291">
          <cell r="B291" t="str">
            <v>MAIS VOCÊ</v>
          </cell>
        </row>
        <row r="292">
          <cell r="B292" t="str">
            <v>ENCONTRO COM FÁTIMA BERNARDES</v>
          </cell>
        </row>
        <row r="293">
          <cell r="B293" t="str">
            <v>É DE CASA 1</v>
          </cell>
        </row>
        <row r="294">
          <cell r="B294" t="str">
            <v>É DE CASA 2</v>
          </cell>
        </row>
        <row r="295">
          <cell r="B295" t="str">
            <v>É DE CASA 3</v>
          </cell>
        </row>
        <row r="296">
          <cell r="B296" t="str">
            <v>THE CHEF</v>
          </cell>
        </row>
        <row r="457">
          <cell r="B457" t="str">
            <v>Lista de Targets</v>
          </cell>
        </row>
        <row r="458">
          <cell r="B458" t="str">
            <v>DOMICILIAR</v>
          </cell>
        </row>
        <row r="459">
          <cell r="B459" t="str">
            <v>INDIVÍDUOS</v>
          </cell>
        </row>
        <row r="460">
          <cell r="B460" t="str">
            <v>AS AB 25+</v>
          </cell>
        </row>
        <row r="461">
          <cell r="B461" t="str">
            <v>AS ABC 18+</v>
          </cell>
        </row>
        <row r="462">
          <cell r="B462" t="str">
            <v>AS ABC 18-49</v>
          </cell>
        </row>
        <row r="463">
          <cell r="B463" t="str">
            <v>AS ABC 25+</v>
          </cell>
        </row>
        <row r="464">
          <cell r="B464" t="str">
            <v>AS ABCDE 18+</v>
          </cell>
        </row>
        <row r="465">
          <cell r="B465" t="str">
            <v>AS ABCDE 25+</v>
          </cell>
        </row>
        <row r="466">
          <cell r="B466" t="str">
            <v>HH AB 25+</v>
          </cell>
        </row>
        <row r="467">
          <cell r="B467" t="str">
            <v>HH ABC 25+</v>
          </cell>
        </row>
        <row r="468">
          <cell r="B468" t="str">
            <v>MM AB 25+</v>
          </cell>
        </row>
        <row r="469">
          <cell r="B469" t="str">
            <v>MM ABC 25+</v>
          </cell>
        </row>
      </sheetData>
      <sheetData sheetId="13">
        <row r="8">
          <cell r="B8" t="str">
            <v>Selecione o Target:</v>
          </cell>
        </row>
        <row r="9">
          <cell r="B9" t="str">
            <v>DOMICILIAR</v>
          </cell>
        </row>
        <row r="13">
          <cell r="B13" t="str">
            <v>/ AUDITÓRIO ///////////////////////////////////////</v>
          </cell>
        </row>
        <row r="15">
          <cell r="B15" t="str">
            <v>PROGRAMAS</v>
          </cell>
        </row>
        <row r="18">
          <cell r="B18" t="str">
            <v>HORA DO FARO</v>
          </cell>
        </row>
        <row r="19">
          <cell r="B19" t="str">
            <v>CALDEIRÃO</v>
          </cell>
        </row>
        <row r="20">
          <cell r="B20" t="str">
            <v>DOMINGÃO</v>
          </cell>
        </row>
        <row r="21">
          <cell r="B21" t="str">
            <v>PROGRAMA RAUL GIL</v>
          </cell>
        </row>
        <row r="22">
          <cell r="B22" t="str">
            <v>DOMINGO LEGAL</v>
          </cell>
        </row>
        <row r="23">
          <cell r="B23" t="str">
            <v>ELIANA</v>
          </cell>
        </row>
        <row r="24">
          <cell r="B24" t="str">
            <v>PROGRAMA SILVIO SANTOS</v>
          </cell>
        </row>
        <row r="25">
          <cell r="B25" t="str">
            <v>FAUSTÃO NA BAND</v>
          </cell>
        </row>
        <row r="27">
          <cell r="B27" t="str">
            <v>/ ESPORTE ///////////////////////////////////////</v>
          </cell>
        </row>
        <row r="29">
          <cell r="B29" t="str">
            <v>PROGRAMAS</v>
          </cell>
        </row>
        <row r="32">
          <cell r="B32" t="str">
            <v>ESPORTE FANTÁSTICO</v>
          </cell>
        </row>
        <row r="33">
          <cell r="B33" t="str">
            <v>ESPORTE ESPETACULAR</v>
          </cell>
        </row>
        <row r="34">
          <cell r="B34" t="str">
            <v>GLOBO ESPORTE</v>
          </cell>
        </row>
        <row r="35">
          <cell r="B35" t="str">
            <v>JOGO ABERTO</v>
          </cell>
        </row>
        <row r="37">
          <cell r="B37" t="str">
            <v>/ ESPORTE /////////////////////////////////////////</v>
          </cell>
        </row>
        <row r="39">
          <cell r="B39" t="str">
            <v>PROGRAMAS</v>
          </cell>
        </row>
        <row r="42">
          <cell r="B42" t="str">
            <v>FUTEBOL QUARTA-FEIRA</v>
          </cell>
        </row>
        <row r="43">
          <cell r="B43" t="str">
            <v>FUTEBOL NOITE</v>
          </cell>
        </row>
        <row r="44">
          <cell r="B44" t="str">
            <v>BIG BROTHER BRASIL</v>
          </cell>
        </row>
        <row r="45">
          <cell r="B45" t="str">
            <v>FUTEBOL DE DOMINGO</v>
          </cell>
        </row>
        <row r="46">
          <cell r="B46" t="str">
            <v>PROGRAMA DO RATINHO</v>
          </cell>
        </row>
        <row r="48">
          <cell r="B48" t="str">
            <v>FUTEBOL SÁBADO</v>
          </cell>
        </row>
        <row r="49">
          <cell r="B49" t="str">
            <v>CALDEIRÃO</v>
          </cell>
        </row>
        <row r="50">
          <cell r="B50" t="str">
            <v>FUTEBOL DE DOMINGO</v>
          </cell>
        </row>
        <row r="52">
          <cell r="B52" t="str">
            <v>FUTEBOL DOMINGO</v>
          </cell>
        </row>
        <row r="53">
          <cell r="B53" t="str">
            <v>FUTEBOL NOT</v>
          </cell>
        </row>
        <row r="54">
          <cell r="B54" t="str">
            <v>DOMINGÃO</v>
          </cell>
        </row>
        <row r="55">
          <cell r="B55" t="str">
            <v>DOMINGO LEGAL</v>
          </cell>
        </row>
        <row r="57">
          <cell r="B57" t="str">
            <v>ESPORTE RECORD</v>
          </cell>
        </row>
        <row r="58">
          <cell r="B58" t="str">
            <v>ESPORTE ESPETACULAR</v>
          </cell>
        </row>
        <row r="59">
          <cell r="B59" t="str">
            <v>GLOBO ESPORTE</v>
          </cell>
        </row>
        <row r="60">
          <cell r="B60" t="str">
            <v>SBT SPORTS</v>
          </cell>
        </row>
        <row r="61">
          <cell r="B61" t="str">
            <v>JOGO ABERTO</v>
          </cell>
        </row>
        <row r="62">
          <cell r="B62" t="str">
            <v>BAND ESPORTE CLUBE</v>
          </cell>
        </row>
        <row r="64">
          <cell r="B64" t="str">
            <v>/ FILME /////////////////////////////////////////</v>
          </cell>
        </row>
        <row r="66">
          <cell r="B66" t="str">
            <v>PROGRAMAS</v>
          </cell>
        </row>
        <row r="69">
          <cell r="B69" t="str">
            <v>CINE RECORD ESPECIAL</v>
          </cell>
        </row>
        <row r="70">
          <cell r="B70" t="str">
            <v>BIG BROTHER BRASIL</v>
          </cell>
        </row>
        <row r="71">
          <cell r="B71" t="str">
            <v>CINEMA DO LIDER</v>
          </cell>
        </row>
        <row r="72">
          <cell r="B72" t="str">
            <v>DOMINGO LEGAL</v>
          </cell>
        </row>
        <row r="74">
          <cell r="B74" t="str">
            <v>SUPER TELA</v>
          </cell>
        </row>
        <row r="75">
          <cell r="B75" t="str">
            <v>TELA QUENTE</v>
          </cell>
        </row>
        <row r="76">
          <cell r="B76" t="str">
            <v>DOMINGO MAIOR</v>
          </cell>
        </row>
        <row r="77">
          <cell r="B77" t="str">
            <v>PROGRAMA DO RATINHO</v>
          </cell>
        </row>
        <row r="78">
          <cell r="B78" t="str">
            <v>TELA DE SUCESSOS</v>
          </cell>
        </row>
        <row r="80">
          <cell r="B80" t="str">
            <v>CINE AVENTURA</v>
          </cell>
        </row>
        <row r="81">
          <cell r="B81" t="str">
            <v>SESSÃO DA TARDE</v>
          </cell>
        </row>
        <row r="82">
          <cell r="B82" t="str">
            <v>TEMPERATURA MÁXIMA</v>
          </cell>
        </row>
        <row r="83">
          <cell r="B83" t="str">
            <v>PROGRAMA RAUL GIL</v>
          </cell>
        </row>
        <row r="85">
          <cell r="B85" t="str">
            <v>TELA MÁXIMA</v>
          </cell>
        </row>
        <row r="86">
          <cell r="B86" t="str">
            <v>SUPERCINE</v>
          </cell>
        </row>
        <row r="87">
          <cell r="B87" t="str">
            <v>TELA QUENTE</v>
          </cell>
        </row>
        <row r="88">
          <cell r="B88" t="str">
            <v>TELA DE SUCESSOS</v>
          </cell>
        </row>
        <row r="90">
          <cell r="B90" t="str">
            <v>CINE MAIOR</v>
          </cell>
        </row>
        <row r="91">
          <cell r="B91" t="str">
            <v>TEMPERATURA MÁXIMA</v>
          </cell>
        </row>
        <row r="92">
          <cell r="B92" t="str">
            <v>DOMINGO LEGAL</v>
          </cell>
        </row>
        <row r="93">
          <cell r="B93" t="str">
            <v>DOMINGO NO CINEMA</v>
          </cell>
        </row>
        <row r="94">
          <cell r="B94" t="str">
            <v>CINE RECORD ESPECIAL</v>
          </cell>
        </row>
        <row r="95">
          <cell r="B95" t="str">
            <v>TELA QUENTE</v>
          </cell>
        </row>
        <row r="96">
          <cell r="B96" t="str">
            <v>SHOW DE TERÇA 1</v>
          </cell>
        </row>
        <row r="97">
          <cell r="B97" t="str">
            <v>CINE ESPETACULAR</v>
          </cell>
        </row>
        <row r="98">
          <cell r="B98" t="str">
            <v>CINE CLUBE</v>
          </cell>
        </row>
        <row r="100">
          <cell r="B100" t="str">
            <v>SUPER TELA</v>
          </cell>
        </row>
        <row r="101">
          <cell r="B101" t="str">
            <v>TELA QUENTE</v>
          </cell>
        </row>
        <row r="102">
          <cell r="B102" t="str">
            <v>DOMINGO MAIOR</v>
          </cell>
        </row>
        <row r="103">
          <cell r="B103" t="str">
            <v>PROGRAMA DO RATINHO</v>
          </cell>
        </row>
        <row r="104">
          <cell r="B104" t="str">
            <v>BAKE OFF BRASIL</v>
          </cell>
        </row>
        <row r="105">
          <cell r="B105" t="str">
            <v>TELA DE SUCESSOS</v>
          </cell>
        </row>
        <row r="106">
          <cell r="B106" t="str">
            <v>CINE CLUBE</v>
          </cell>
        </row>
        <row r="107">
          <cell r="B107" t="str">
            <v>CINE AÇÃO</v>
          </cell>
        </row>
        <row r="109">
          <cell r="B109" t="str">
            <v>/ JORNALISMO ///////////////////////////////////////</v>
          </cell>
        </row>
        <row r="111">
          <cell r="B111" t="str">
            <v>PROGRAMAS</v>
          </cell>
        </row>
        <row r="114">
          <cell r="B114" t="str">
            <v>BAHIA NO AR</v>
          </cell>
        </row>
        <row r="115">
          <cell r="B115" t="str">
            <v>BOM DIA PRAÇA</v>
          </cell>
        </row>
        <row r="116">
          <cell r="B116" t="str">
            <v>PRIMEIRO IMPACTO</v>
          </cell>
        </row>
        <row r="118">
          <cell r="B118" t="str">
            <v>FALA BRASIL</v>
          </cell>
        </row>
        <row r="119">
          <cell r="B119" t="str">
            <v>BOM DIA PRAÇA</v>
          </cell>
        </row>
        <row r="120">
          <cell r="B120" t="str">
            <v>BOM DIA BRASIL</v>
          </cell>
        </row>
        <row r="121">
          <cell r="B121" t="str">
            <v>PRIMEIRO IMPACTO</v>
          </cell>
        </row>
        <row r="122">
          <cell r="B122" t="str">
            <v>BORA BRASIL</v>
          </cell>
        </row>
        <row r="124">
          <cell r="B124" t="str">
            <v>CIDADE ALERTA</v>
          </cell>
        </row>
        <row r="125">
          <cell r="B125" t="str">
            <v>PRAÇA TV 2ª EDIÇÃO SS</v>
          </cell>
        </row>
        <row r="126">
          <cell r="B126" t="str">
            <v>SBT BRASIL</v>
          </cell>
        </row>
        <row r="127">
          <cell r="B127" t="str">
            <v>BRASIL URGENTE</v>
          </cell>
        </row>
        <row r="128">
          <cell r="B128" t="str">
            <v>BRASIL URGENTE SAL</v>
          </cell>
        </row>
        <row r="130">
          <cell r="B130" t="str">
            <v>CIDADE ALERTA BAHIA</v>
          </cell>
        </row>
        <row r="131">
          <cell r="B131" t="str">
            <v>PRAÇA TV 2ª EDIÇÃO SS</v>
          </cell>
        </row>
        <row r="132">
          <cell r="B132" t="str">
            <v>ARATU NOTÍCIAS</v>
          </cell>
        </row>
        <row r="134">
          <cell r="B134" t="str">
            <v>JORNAL DA RECORD</v>
          </cell>
        </row>
        <row r="135">
          <cell r="B135" t="str">
            <v>JORNAL NACIONAL SS</v>
          </cell>
        </row>
        <row r="136">
          <cell r="B136" t="str">
            <v>SBT BRASIL</v>
          </cell>
        </row>
        <row r="137">
          <cell r="B137" t="str">
            <v>JORNAL DA BAND</v>
          </cell>
        </row>
        <row r="139">
          <cell r="B139" t="str">
            <v>FALA BRASIL ED SB</v>
          </cell>
        </row>
        <row r="140">
          <cell r="B140" t="str">
            <v>BOM DIA SÁBADO</v>
          </cell>
        </row>
        <row r="141">
          <cell r="B141" t="str">
            <v>BOM DIA BRASIL</v>
          </cell>
        </row>
        <row r="143">
          <cell r="B143" t="str">
            <v>CIDADE ALERTA ED SB</v>
          </cell>
        </row>
        <row r="144">
          <cell r="B144" t="str">
            <v>PRAÇA TV 2ª EDIÇÃO SB</v>
          </cell>
        </row>
        <row r="145">
          <cell r="B145" t="str">
            <v>BRASIL URGENTE SB</v>
          </cell>
        </row>
        <row r="147">
          <cell r="B147" t="str">
            <v>CIDADE ALERTA ED SB</v>
          </cell>
        </row>
        <row r="148">
          <cell r="B148" t="str">
            <v>PRAÇA TV 2ª EDIÇÃO SB</v>
          </cell>
        </row>
        <row r="150">
          <cell r="B150" t="str">
            <v>JORNAL DA RECORD ED SB</v>
          </cell>
        </row>
        <row r="151">
          <cell r="B151" t="str">
            <v>JORNAL NACIONAL SB</v>
          </cell>
        </row>
        <row r="152">
          <cell r="B152" t="str">
            <v>SBT BRASIL</v>
          </cell>
        </row>
        <row r="153">
          <cell r="B153" t="str">
            <v>JORNAL DA BAND</v>
          </cell>
        </row>
        <row r="155">
          <cell r="B155" t="str">
            <v>DOMINGO ESPETACULAR</v>
          </cell>
        </row>
        <row r="156">
          <cell r="B156" t="str">
            <v>FANTÁSTICO</v>
          </cell>
        </row>
        <row r="157">
          <cell r="B157" t="str">
            <v>PROGRAMA SILVIO SANTOS</v>
          </cell>
        </row>
        <row r="159">
          <cell r="B159" t="str">
            <v>/ NOVELA ///////////////////////////////////////</v>
          </cell>
        </row>
        <row r="161">
          <cell r="B161" t="str">
            <v>PROGRAMAS</v>
          </cell>
        </row>
        <row r="164">
          <cell r="B164" t="str">
            <v>NOVELA DA TARDE 1 - CHAMAS DA VIDA</v>
          </cell>
        </row>
        <row r="165">
          <cell r="B165" t="str">
            <v>NOVELA ED ESPECIAL - O CRAVO E A ROSA</v>
          </cell>
        </row>
        <row r="166">
          <cell r="B166" t="str">
            <v>VALE A PENA VER DE NOVO - O CLONE</v>
          </cell>
        </row>
        <row r="167">
          <cell r="B167" t="str">
            <v>NOVELA TARDE 1 - AMANHÃ E PARA SEMPRE</v>
          </cell>
        </row>
        <row r="168">
          <cell r="B168" t="str">
            <v>FOFOCALIZANDO</v>
          </cell>
        </row>
        <row r="169">
          <cell r="B169" t="str">
            <v>CASOS DE FAMÍLIA</v>
          </cell>
        </row>
        <row r="170">
          <cell r="B170" t="str">
            <v>MELHOR DA TARDE</v>
          </cell>
        </row>
        <row r="172">
          <cell r="B172" t="str">
            <v>NOVELA 3 - REIS</v>
          </cell>
        </row>
        <row r="173">
          <cell r="B173" t="str">
            <v>NOVELA I - ALÉM DA ILUSÃO SS</v>
          </cell>
        </row>
        <row r="174">
          <cell r="B174" t="str">
            <v>NOVELA I - ALÉM DA ILUSÃO SB</v>
          </cell>
        </row>
        <row r="175">
          <cell r="B175" t="str">
            <v>NOVELA II - CARA E CORAGEM SS</v>
          </cell>
        </row>
        <row r="176">
          <cell r="B176" t="str">
            <v>NOVELA II - CARA E CORAGEM SB</v>
          </cell>
        </row>
        <row r="178">
          <cell r="B178" t="str">
            <v>NOVELA 22H - JESUS</v>
          </cell>
        </row>
        <row r="179">
          <cell r="B179" t="str">
            <v>NOVELA III - PANTANAL SS</v>
          </cell>
        </row>
        <row r="180">
          <cell r="B180" t="str">
            <v>NOVELA III - PANTANAL SB</v>
          </cell>
        </row>
        <row r="181">
          <cell r="B181" t="str">
            <v>NOVELA NOITE 1 - CARINHA DE ANJO</v>
          </cell>
        </row>
        <row r="183">
          <cell r="B183" t="str">
            <v>NOVELA 3 - MELHORES MOMENTOS</v>
          </cell>
        </row>
        <row r="184">
          <cell r="B184" t="str">
            <v>NOVELA I - ALÉM DA ILUSÃO SB</v>
          </cell>
        </row>
        <row r="185">
          <cell r="B185" t="str">
            <v>NOVELA II - CARA E CORAGEM SB</v>
          </cell>
        </row>
        <row r="186">
          <cell r="B186" t="str">
            <v>NOVELA III - PANTANAL SB</v>
          </cell>
        </row>
        <row r="187">
          <cell r="B187" t="str">
            <v>NOVELA NOITE 1 - CARINHA DE ANJO</v>
          </cell>
        </row>
        <row r="189">
          <cell r="B189" t="str">
            <v>/ REALITY SHOW ///////////////////////////////////////</v>
          </cell>
        </row>
        <row r="191">
          <cell r="B191" t="str">
            <v>PROGRAMAS</v>
          </cell>
        </row>
        <row r="194">
          <cell r="B194" t="str">
            <v>POWER COUPLE BRASIL</v>
          </cell>
        </row>
        <row r="195">
          <cell r="B195" t="str">
            <v>NO LIMITE</v>
          </cell>
        </row>
        <row r="196">
          <cell r="B196" t="str">
            <v>CINEMA ESPECIAL</v>
          </cell>
        </row>
        <row r="197">
          <cell r="B197" t="str">
            <v>SHOW DE QUINTA</v>
          </cell>
        </row>
        <row r="198">
          <cell r="B198" t="str">
            <v>COZINHE SE PUDER</v>
          </cell>
        </row>
        <row r="199">
          <cell r="B199" t="str">
            <v>ESQUADRÃO DA MODA</v>
          </cell>
        </row>
        <row r="200">
          <cell r="B200" t="str">
            <v>PROGRAMA DO RATINHO</v>
          </cell>
        </row>
        <row r="201">
          <cell r="B201" t="str">
            <v>MASTERCHEF AMADORES</v>
          </cell>
        </row>
        <row r="202">
          <cell r="B202" t="str">
            <v>LINHA DE COMBATE</v>
          </cell>
        </row>
        <row r="204">
          <cell r="B204" t="str">
            <v>A FAZENDA</v>
          </cell>
        </row>
        <row r="205">
          <cell r="B205" t="str">
            <v>TELA QUENTE</v>
          </cell>
        </row>
        <row r="206">
          <cell r="B206" t="str">
            <v>THE VOICE BRASIL</v>
          </cell>
        </row>
        <row r="207">
          <cell r="B207" t="str">
            <v>ALTAS HORAS</v>
          </cell>
        </row>
        <row r="208">
          <cell r="B208" t="str">
            <v>PROGRAMA DO RATINHO</v>
          </cell>
        </row>
        <row r="209">
          <cell r="B209" t="str">
            <v>BAKE OFF BRASIL</v>
          </cell>
        </row>
        <row r="210">
          <cell r="B210" t="str">
            <v>LARGADOS E PELADOS</v>
          </cell>
        </row>
        <row r="212">
          <cell r="B212" t="str">
            <v>TOP CHEF BRASIL</v>
          </cell>
        </row>
        <row r="213">
          <cell r="B213" t="str">
            <v>PROGRAMA DO RATINHO</v>
          </cell>
        </row>
        <row r="214">
          <cell r="B214" t="str">
            <v>DUELO DE MÃES</v>
          </cell>
        </row>
        <row r="215">
          <cell r="B215" t="str">
            <v>BAKE OFF BRASIL</v>
          </cell>
        </row>
        <row r="216">
          <cell r="B216" t="str">
            <v>MASTERCHEF AMADORES</v>
          </cell>
        </row>
        <row r="217">
          <cell r="B217" t="str">
            <v>90 DIAS PARA CASAR</v>
          </cell>
        </row>
        <row r="218">
          <cell r="B218" t="str">
            <v>CANTA COMIGO</v>
          </cell>
        </row>
        <row r="219">
          <cell r="B219" t="str">
            <v>THE VOICE KIDS</v>
          </cell>
        </row>
        <row r="220">
          <cell r="B220" t="str">
            <v>DOMINGÃO</v>
          </cell>
        </row>
        <row r="221">
          <cell r="B221" t="str">
            <v>DOMINGO LEGAL</v>
          </cell>
        </row>
        <row r="222">
          <cell r="B222" t="str">
            <v>ELIANA</v>
          </cell>
        </row>
        <row r="225">
          <cell r="B225" t="str">
            <v>/ REPORTAGEM ///////////////////////////////////////</v>
          </cell>
        </row>
        <row r="227">
          <cell r="B227" t="str">
            <v>PROGRAMAS</v>
          </cell>
        </row>
        <row r="230">
          <cell r="B230" t="str">
            <v>BALANÇO GERAL BA</v>
          </cell>
        </row>
        <row r="231">
          <cell r="B231" t="str">
            <v>PRAÇA TV 1ª EDIÇÃO</v>
          </cell>
        </row>
        <row r="232">
          <cell r="B232" t="str">
            <v>JORNAL HOJE</v>
          </cell>
        </row>
        <row r="233">
          <cell r="B233" t="str">
            <v>QUE VENHA O POVO</v>
          </cell>
        </row>
        <row r="235">
          <cell r="B235" t="str">
            <v>BALANÇO GERAL BA ED SB</v>
          </cell>
        </row>
        <row r="236">
          <cell r="B236" t="str">
            <v>PRAÇA TV 1ª EDIÇÃO</v>
          </cell>
        </row>
        <row r="237">
          <cell r="B237" t="str">
            <v>JORNAL HOJE</v>
          </cell>
        </row>
        <row r="239">
          <cell r="B239" t="str">
            <v>CÂMERA RECORD</v>
          </cell>
        </row>
        <row r="240">
          <cell r="B240" t="str">
            <v>PROFISSÃO REPÓRTER</v>
          </cell>
        </row>
        <row r="241">
          <cell r="B241" t="str">
            <v>GLOBO REPÓRTER</v>
          </cell>
        </row>
        <row r="242">
          <cell r="B242" t="str">
            <v>DOMINGO MAIOR</v>
          </cell>
        </row>
        <row r="244">
          <cell r="B244" t="str">
            <v>BRASIL CAMINHONEIRO</v>
          </cell>
        </row>
        <row r="245">
          <cell r="B245" t="str">
            <v>AUTO ESPORTE</v>
          </cell>
        </row>
        <row r="247">
          <cell r="B247" t="str">
            <v>REPÓRTER RECORD INVESTIGAÇÃO</v>
          </cell>
        </row>
        <row r="248">
          <cell r="B248" t="str">
            <v>PROFISSÃO REPÓRTER</v>
          </cell>
        </row>
        <row r="249">
          <cell r="B249" t="str">
            <v>GLOBO REPÓRTER</v>
          </cell>
        </row>
        <row r="250">
          <cell r="B250" t="str">
            <v>CINEMA DO LIDER</v>
          </cell>
        </row>
        <row r="251">
          <cell r="B251" t="str">
            <v>PROGRAMA DO RATINHO</v>
          </cell>
        </row>
        <row r="254">
          <cell r="B254" t="str">
            <v>/ SÉRIE /////////////////////////////////////////</v>
          </cell>
        </row>
        <row r="256">
          <cell r="B256" t="str">
            <v>PROGRAMAS</v>
          </cell>
        </row>
        <row r="259">
          <cell r="B259" t="str">
            <v>SÉRIE PREMIUM</v>
          </cell>
        </row>
        <row r="260">
          <cell r="B260" t="str">
            <v>TELA QUENTE</v>
          </cell>
        </row>
        <row r="261">
          <cell r="B261" t="str">
            <v>CINE ESPETACULAR</v>
          </cell>
        </row>
        <row r="262">
          <cell r="B262" t="str">
            <v>A PRAÇA É NOSSA</v>
          </cell>
        </row>
        <row r="263">
          <cell r="B263" t="str">
            <v>PROGRAMA DO RATINHO</v>
          </cell>
        </row>
        <row r="265">
          <cell r="B265" t="str">
            <v>AEROPORTO ÁREA RESTRITA</v>
          </cell>
        </row>
        <row r="266">
          <cell r="B266" t="str">
            <v>BIG BROTHER BRASIL</v>
          </cell>
        </row>
        <row r="267">
          <cell r="B267" t="str">
            <v>GLOBO REPÓRTER</v>
          </cell>
        </row>
        <row r="268">
          <cell r="B268" t="str">
            <v>TELA QUENTE</v>
          </cell>
        </row>
        <row r="269">
          <cell r="B269" t="str">
            <v>PROGRAMA DO RATINHO</v>
          </cell>
        </row>
        <row r="271">
          <cell r="B271" t="str">
            <v>SÉRIE DE SÁBADO</v>
          </cell>
        </row>
        <row r="272">
          <cell r="B272" t="str">
            <v>ALTAS HORAS</v>
          </cell>
        </row>
        <row r="273">
          <cell r="B273" t="str">
            <v>SUPERCINE</v>
          </cell>
        </row>
        <row r="274">
          <cell r="B274" t="str">
            <v>THE BLACKLIST</v>
          </cell>
        </row>
        <row r="276">
          <cell r="B276" t="str">
            <v>SÉRIE DE DOMINGO</v>
          </cell>
        </row>
        <row r="277">
          <cell r="B277" t="str">
            <v>DOMINGO MAIOR</v>
          </cell>
        </row>
        <row r="278">
          <cell r="B278" t="str">
            <v>CINE ESPETACULAR</v>
          </cell>
        </row>
        <row r="279">
          <cell r="B279" t="str">
            <v>CANAL LIVRE</v>
          </cell>
        </row>
        <row r="281">
          <cell r="B281" t="str">
            <v>/ SHOW /////////////////////////////////////////</v>
          </cell>
        </row>
        <row r="283">
          <cell r="B283" t="str">
            <v>PROGRAMAS</v>
          </cell>
        </row>
        <row r="286">
          <cell r="B286" t="str">
            <v>HOJE EM DIA</v>
          </cell>
        </row>
        <row r="287">
          <cell r="B287" t="str">
            <v>MAIS VOCÊ</v>
          </cell>
        </row>
        <row r="288">
          <cell r="B288" t="str">
            <v>ENCONTRO COM FÁTIMA BERNARDES</v>
          </cell>
        </row>
        <row r="289">
          <cell r="B289" t="str">
            <v>É DE CASA 1</v>
          </cell>
        </row>
        <row r="290">
          <cell r="B290" t="str">
            <v>É DE CASA 2</v>
          </cell>
        </row>
        <row r="291">
          <cell r="B291" t="str">
            <v>É DE CASA 3</v>
          </cell>
        </row>
        <row r="292">
          <cell r="B292" t="str">
            <v>CONEXÃO BAHIA</v>
          </cell>
        </row>
        <row r="293">
          <cell r="B293" t="str">
            <v>MOSAICO BAIANO</v>
          </cell>
        </row>
        <row r="294">
          <cell r="B294" t="str">
            <v>CHEGUE MAIS</v>
          </cell>
        </row>
        <row r="295">
          <cell r="B295" t="str">
            <v>THE CHEF</v>
          </cell>
        </row>
        <row r="456">
          <cell r="B456" t="str">
            <v>Lista de Targets</v>
          </cell>
        </row>
        <row r="457">
          <cell r="B457" t="str">
            <v>DOMICILIAR</v>
          </cell>
        </row>
        <row r="458">
          <cell r="B458" t="str">
            <v>INDIVÍDUOS</v>
          </cell>
        </row>
        <row r="459">
          <cell r="B459" t="str">
            <v>AS AB 25+</v>
          </cell>
        </row>
        <row r="460">
          <cell r="B460" t="str">
            <v>AS ABC 18+</v>
          </cell>
        </row>
        <row r="461">
          <cell r="B461" t="str">
            <v>AS ABC 18-49</v>
          </cell>
        </row>
        <row r="462">
          <cell r="B462" t="str">
            <v>AS ABC 25+</v>
          </cell>
        </row>
        <row r="463">
          <cell r="B463" t="str">
            <v>AS ABCDE 18+</v>
          </cell>
        </row>
        <row r="464">
          <cell r="B464" t="str">
            <v>AS ABCDE 25+</v>
          </cell>
        </row>
        <row r="465">
          <cell r="B465" t="str">
            <v>HH AB 25+</v>
          </cell>
        </row>
        <row r="466">
          <cell r="B466" t="str">
            <v>HH ABC 25+</v>
          </cell>
        </row>
        <row r="467">
          <cell r="B467" t="str">
            <v>MM AB 25+</v>
          </cell>
        </row>
        <row r="468">
          <cell r="B468" t="str">
            <v>MM ABC 25+</v>
          </cell>
        </row>
      </sheetData>
      <sheetData sheetId="14">
        <row r="8">
          <cell r="B8" t="str">
            <v>Selecione o Target:</v>
          </cell>
        </row>
        <row r="9">
          <cell r="B9" t="str">
            <v>DOMICILIAR</v>
          </cell>
        </row>
        <row r="13">
          <cell r="B13" t="str">
            <v>/ AUDITÓRIO ///////////////////////////////////////</v>
          </cell>
        </row>
        <row r="15">
          <cell r="B15" t="str">
            <v>PROGRAMAS</v>
          </cell>
        </row>
        <row r="18">
          <cell r="B18" t="str">
            <v>HORA DO FARO</v>
          </cell>
        </row>
        <row r="19">
          <cell r="B19" t="str">
            <v>CALDEIRÃO</v>
          </cell>
        </row>
        <row r="20">
          <cell r="B20" t="str">
            <v>DOMINGÃO</v>
          </cell>
        </row>
        <row r="21">
          <cell r="B21" t="str">
            <v>PROGRAMA RAUL GIL</v>
          </cell>
        </row>
        <row r="22">
          <cell r="B22" t="str">
            <v>DOMINGO LEGAL</v>
          </cell>
        </row>
        <row r="23">
          <cell r="B23" t="str">
            <v>ELIANA</v>
          </cell>
        </row>
        <row r="24">
          <cell r="B24" t="str">
            <v>PROGRAMA SILVIO SANTOS</v>
          </cell>
        </row>
        <row r="25">
          <cell r="B25" t="str">
            <v>FAUSTÃO NA BAND</v>
          </cell>
        </row>
        <row r="27">
          <cell r="B27" t="str">
            <v>/ ESPORTE ///////////////////////////////////////</v>
          </cell>
        </row>
        <row r="29">
          <cell r="B29" t="str">
            <v>PROGRAMAS</v>
          </cell>
        </row>
        <row r="32">
          <cell r="B32" t="str">
            <v>ESPORTE FANTÁSTICO</v>
          </cell>
        </row>
        <row r="33">
          <cell r="B33" t="str">
            <v>ESPORTE ESPETACULAR</v>
          </cell>
        </row>
        <row r="34">
          <cell r="B34" t="str">
            <v>GLOBO ESPORTE</v>
          </cell>
        </row>
        <row r="35">
          <cell r="B35" t="str">
            <v>JOGO ABERTO</v>
          </cell>
        </row>
        <row r="38">
          <cell r="B38" t="str">
            <v>/ENTREVISTA /////////////////////////////////////////</v>
          </cell>
        </row>
        <row r="40">
          <cell r="B40" t="str">
            <v>PROGRAMAS</v>
          </cell>
        </row>
        <row r="43">
          <cell r="B43" t="str">
            <v>CONEXÕES</v>
          </cell>
        </row>
        <row r="44">
          <cell r="B44" t="str">
            <v>PEQUENAS EMPRESAS GRANDES NEGÓCIOS</v>
          </cell>
        </row>
        <row r="45">
          <cell r="B45" t="str">
            <v>GLOBO RURAL</v>
          </cell>
        </row>
        <row r="46">
          <cell r="B46" t="str">
            <v>SEMPRE BEM</v>
          </cell>
        </row>
        <row r="48">
          <cell r="B48" t="str">
            <v>/ FILME /////////////////////////////////////////</v>
          </cell>
        </row>
        <row r="50">
          <cell r="B50" t="str">
            <v>PROGRAMAS</v>
          </cell>
        </row>
        <row r="53">
          <cell r="B53" t="str">
            <v>SUPER TELA</v>
          </cell>
        </row>
        <row r="54">
          <cell r="B54" t="str">
            <v>TELA QUENTE</v>
          </cell>
        </row>
        <row r="55">
          <cell r="B55" t="str">
            <v>DOMINGO MAIOR</v>
          </cell>
        </row>
        <row r="56">
          <cell r="B56" t="str">
            <v>PROGRAMA DO RATINHO</v>
          </cell>
        </row>
        <row r="57">
          <cell r="B57" t="str">
            <v>TELA DE SUCESSOS</v>
          </cell>
        </row>
        <row r="59">
          <cell r="B59" t="str">
            <v>CINE AVENTURA</v>
          </cell>
        </row>
        <row r="60">
          <cell r="B60" t="str">
            <v>SESSÃO DA TARDE</v>
          </cell>
        </row>
        <row r="61">
          <cell r="B61" t="str">
            <v>TEMPERATURA MÁXIMA</v>
          </cell>
        </row>
        <row r="62">
          <cell r="B62" t="str">
            <v>PROGRAMA RAUL GIL</v>
          </cell>
        </row>
        <row r="64">
          <cell r="B64" t="str">
            <v>TELA MÁXIMA</v>
          </cell>
        </row>
        <row r="65">
          <cell r="B65" t="str">
            <v>SUPERCINE</v>
          </cell>
        </row>
        <row r="66">
          <cell r="B66" t="str">
            <v>TELA QUENTE</v>
          </cell>
        </row>
        <row r="67">
          <cell r="B67" t="str">
            <v>TELA DE SUCESSOS</v>
          </cell>
        </row>
        <row r="69">
          <cell r="B69" t="str">
            <v>CINE MAIOR</v>
          </cell>
        </row>
        <row r="70">
          <cell r="B70" t="str">
            <v>TEMPERATURA MÁXIMA</v>
          </cell>
        </row>
        <row r="71">
          <cell r="B71" t="str">
            <v>DOMINGO LEGAL</v>
          </cell>
        </row>
        <row r="72">
          <cell r="B72" t="str">
            <v>DOMINGO NO CINEMA</v>
          </cell>
        </row>
        <row r="74">
          <cell r="B74" t="str">
            <v>/ JORNALISMO ///////////////////////////////////////</v>
          </cell>
        </row>
        <row r="76">
          <cell r="B76" t="str">
            <v>PROGRAMAS</v>
          </cell>
        </row>
        <row r="80">
          <cell r="B80" t="str">
            <v>FALA BRASIL</v>
          </cell>
        </row>
        <row r="81">
          <cell r="B81" t="str">
            <v>BOM DIA PRAÇA</v>
          </cell>
        </row>
        <row r="82">
          <cell r="B82" t="str">
            <v>BOM DIA BRASIL</v>
          </cell>
        </row>
        <row r="83">
          <cell r="B83" t="str">
            <v>PRIMEIRO IMPACTO</v>
          </cell>
        </row>
        <row r="84">
          <cell r="B84" t="str">
            <v>BORA CEARA</v>
          </cell>
        </row>
        <row r="85">
          <cell r="B85" t="str">
            <v>BORA BRASIL</v>
          </cell>
        </row>
        <row r="87">
          <cell r="B87" t="str">
            <v>CIDADE 190</v>
          </cell>
        </row>
        <row r="88">
          <cell r="B88" t="str">
            <v>PRAÇA TV 1ª EDIÇÃO</v>
          </cell>
        </row>
        <row r="89">
          <cell r="B89" t="str">
            <v>JORNAL HOJE</v>
          </cell>
        </row>
        <row r="90">
          <cell r="B90" t="str">
            <v>JORNAL JANGADEIRO</v>
          </cell>
        </row>
        <row r="92">
          <cell r="B92" t="str">
            <v>CIDADE ALERTA</v>
          </cell>
        </row>
        <row r="93">
          <cell r="B93" t="str">
            <v>PRAÇA TV 2ª EDIÇÃO SS</v>
          </cell>
        </row>
        <row r="94">
          <cell r="B94" t="str">
            <v>SBT BRASIL</v>
          </cell>
        </row>
        <row r="95">
          <cell r="B95" t="str">
            <v>BRASIL URGENTE</v>
          </cell>
        </row>
        <row r="97">
          <cell r="B97" t="str">
            <v>CIDADE ALERTA CEARÁ</v>
          </cell>
        </row>
        <row r="98">
          <cell r="B98" t="str">
            <v>PRAÇA TV 2ª EDIÇÃO SS</v>
          </cell>
        </row>
        <row r="99">
          <cell r="B99" t="str">
            <v>SBT BRASIL</v>
          </cell>
        </row>
        <row r="101">
          <cell r="B101" t="str">
            <v>JORNAL DA CIDADE</v>
          </cell>
        </row>
        <row r="102">
          <cell r="B102" t="str">
            <v>PRAÇA TV 2ª EDIÇÃO SS</v>
          </cell>
        </row>
        <row r="103">
          <cell r="B103" t="str">
            <v>SBT BRASIL</v>
          </cell>
        </row>
        <row r="104">
          <cell r="B104" t="str">
            <v>JORNAL DA BAND</v>
          </cell>
        </row>
        <row r="106">
          <cell r="B106" t="str">
            <v>JORNAL DA RECORD</v>
          </cell>
        </row>
        <row r="107">
          <cell r="B107" t="str">
            <v>JORNAL NACIONAL SS</v>
          </cell>
        </row>
        <row r="108">
          <cell r="B108" t="str">
            <v>SBT BRASIL</v>
          </cell>
        </row>
        <row r="109">
          <cell r="B109" t="str">
            <v>JORNAL DA BAND</v>
          </cell>
        </row>
        <row r="111">
          <cell r="B111" t="str">
            <v>FALA BRASIL ED SB</v>
          </cell>
        </row>
        <row r="112">
          <cell r="B112" t="str">
            <v>BOM DIA BRASIL</v>
          </cell>
        </row>
        <row r="115">
          <cell r="B115" t="str">
            <v>CIDADE ALERTA ED SB</v>
          </cell>
        </row>
        <row r="116">
          <cell r="B116" t="str">
            <v>PRAÇA TV 2ª EDIÇÃO SB</v>
          </cell>
        </row>
        <row r="117">
          <cell r="B117" t="str">
            <v>BRASIL URGENTE SB</v>
          </cell>
        </row>
        <row r="119">
          <cell r="B119" t="str">
            <v>JORNAL DA RECORD ED SB</v>
          </cell>
        </row>
        <row r="120">
          <cell r="B120" t="str">
            <v>JORNAL NACIONAL SB</v>
          </cell>
        </row>
        <row r="121">
          <cell r="B121" t="str">
            <v>SBT BRASIL</v>
          </cell>
        </row>
        <row r="122">
          <cell r="B122" t="str">
            <v>JORNAL DA BAND</v>
          </cell>
        </row>
        <row r="124">
          <cell r="B124" t="str">
            <v>DOMINGO ESPETACULAR</v>
          </cell>
        </row>
        <row r="125">
          <cell r="B125" t="str">
            <v>FANTÁSTICO</v>
          </cell>
        </row>
        <row r="126">
          <cell r="B126" t="str">
            <v>PROGRAMA SILVIO SANTOS</v>
          </cell>
        </row>
        <row r="128">
          <cell r="B128" t="str">
            <v>/ NOVELA ///////////////////////////////////////</v>
          </cell>
        </row>
        <row r="130">
          <cell r="B130" t="str">
            <v>PROGRAMAS</v>
          </cell>
        </row>
        <row r="133">
          <cell r="B133" t="str">
            <v>NOVELA DA TARDE 1 - CHAMAS DA VIDA</v>
          </cell>
        </row>
        <row r="134">
          <cell r="B134" t="str">
            <v>NOVELA ED ESPECIAL - O CRAVO E A ROSA</v>
          </cell>
        </row>
        <row r="135">
          <cell r="B135" t="str">
            <v>VALE A PENA VER DE NOVO - O CLONE</v>
          </cell>
        </row>
        <row r="136">
          <cell r="B136" t="str">
            <v>NOVELA TARDE 1 - AMANHÃ E PARA SEMPRE</v>
          </cell>
        </row>
        <row r="137">
          <cell r="B137" t="str">
            <v>CASOS DE FAMÍLIA</v>
          </cell>
        </row>
        <row r="138">
          <cell r="B138" t="str">
            <v>MELHOR DA TARDE</v>
          </cell>
        </row>
        <row r="140">
          <cell r="B140" t="str">
            <v>NOVELA 3 - REIS</v>
          </cell>
        </row>
        <row r="141">
          <cell r="B141" t="str">
            <v>NOVELA I - ALÉM DA ILUSÃO SS</v>
          </cell>
        </row>
        <row r="142">
          <cell r="B142" t="str">
            <v>NOVELA I - ALÉM DA ILUSÃO SB</v>
          </cell>
        </row>
        <row r="143">
          <cell r="B143" t="str">
            <v>NOVELA II - CARA E CORAGEM SS</v>
          </cell>
        </row>
        <row r="144">
          <cell r="B144" t="str">
            <v>NOVELA II - CARA E CORAGEM SB</v>
          </cell>
        </row>
        <row r="146">
          <cell r="B146" t="str">
            <v>NOVELA 22H - JESUS</v>
          </cell>
        </row>
        <row r="147">
          <cell r="B147" t="str">
            <v>NOVELA III - PANTANAL SS</v>
          </cell>
        </row>
        <row r="148">
          <cell r="B148" t="str">
            <v>NOVELA III - PANTANAL SB</v>
          </cell>
        </row>
        <row r="149">
          <cell r="B149" t="str">
            <v>NOVELA NOITE 1 - CARINHA DE ANJO</v>
          </cell>
        </row>
        <row r="151">
          <cell r="B151" t="str">
            <v>NOVELA 3 - MELHORES MOMENTOS</v>
          </cell>
        </row>
        <row r="152">
          <cell r="B152" t="str">
            <v>NOVELA I - ALÉM DA ILUSÃO SB</v>
          </cell>
        </row>
        <row r="153">
          <cell r="B153" t="str">
            <v>NOVELA II - CARA E CORAGEM SB</v>
          </cell>
        </row>
        <row r="154">
          <cell r="B154" t="str">
            <v>NOVELA III - PANTANAL SB</v>
          </cell>
        </row>
        <row r="155">
          <cell r="B155" t="str">
            <v>NOVELA NOITE 1 - CARINHA DE ANJO</v>
          </cell>
        </row>
        <row r="157">
          <cell r="B157" t="str">
            <v>/ REALITY SHOW ///////////////////////////////////////</v>
          </cell>
        </row>
        <row r="159">
          <cell r="B159" t="str">
            <v>PROGRAMAS</v>
          </cell>
        </row>
        <row r="162">
          <cell r="B162" t="str">
            <v>POWER COUPLE BRASIL</v>
          </cell>
        </row>
        <row r="163">
          <cell r="B163" t="str">
            <v>NO LIMITE</v>
          </cell>
        </row>
        <row r="164">
          <cell r="B164" t="str">
            <v>CINEMA ESPECIAL</v>
          </cell>
        </row>
        <row r="165">
          <cell r="B165" t="str">
            <v>SHOW DE QUINTA</v>
          </cell>
        </row>
        <row r="166">
          <cell r="B166" t="str">
            <v>COZINHE SE PUDER</v>
          </cell>
        </row>
        <row r="167">
          <cell r="B167" t="str">
            <v>ESQUADRÃO DA MODA</v>
          </cell>
        </row>
        <row r="168">
          <cell r="B168" t="str">
            <v>PROGRAMA DO RATINHO</v>
          </cell>
        </row>
        <row r="169">
          <cell r="B169" t="str">
            <v>MASTERCHEF AMADORES</v>
          </cell>
        </row>
        <row r="170">
          <cell r="B170" t="str">
            <v>LINHA DE COMBATE</v>
          </cell>
        </row>
        <row r="172">
          <cell r="B172" t="str">
            <v>A FAZENDA</v>
          </cell>
        </row>
        <row r="173">
          <cell r="B173" t="str">
            <v>TELA QUENTE</v>
          </cell>
        </row>
        <row r="174">
          <cell r="B174" t="str">
            <v>THE VOICE BRASIL</v>
          </cell>
        </row>
        <row r="175">
          <cell r="B175" t="str">
            <v>ALTAS HORAS</v>
          </cell>
        </row>
        <row r="176">
          <cell r="B176" t="str">
            <v>PROGRAMA DO RATINHO</v>
          </cell>
        </row>
        <row r="177">
          <cell r="B177" t="str">
            <v>BAKE OFF BRASIL</v>
          </cell>
        </row>
        <row r="178">
          <cell r="B178" t="str">
            <v>LARGADOS E PELADOS</v>
          </cell>
        </row>
        <row r="180">
          <cell r="B180" t="str">
            <v>TOP CHEF BRASIL</v>
          </cell>
        </row>
        <row r="181">
          <cell r="B181" t="str">
            <v>PROGRAMA DO RATINHO</v>
          </cell>
        </row>
        <row r="182">
          <cell r="B182" t="str">
            <v>DUELO DE MÃES</v>
          </cell>
        </row>
        <row r="183">
          <cell r="B183" t="str">
            <v>BAKE OFF BRASIL</v>
          </cell>
        </row>
        <row r="184">
          <cell r="B184" t="str">
            <v>MASTERCHEF AMADORES</v>
          </cell>
        </row>
        <row r="185">
          <cell r="B185" t="str">
            <v>90 DIAS PARA CASAR</v>
          </cell>
        </row>
        <row r="187">
          <cell r="B187" t="str">
            <v>CHEF DE FAMÍLIA</v>
          </cell>
        </row>
        <row r="188">
          <cell r="B188" t="str">
            <v>DUELO DE MÃES</v>
          </cell>
        </row>
        <row r="189">
          <cell r="B189" t="str">
            <v>BAKE OFF BRASIL</v>
          </cell>
        </row>
        <row r="190">
          <cell r="B190" t="str">
            <v>MASTERCHEF AMADORES</v>
          </cell>
        </row>
        <row r="191">
          <cell r="B191" t="str">
            <v>90 DIAS PARA CASAR</v>
          </cell>
        </row>
        <row r="192">
          <cell r="B192" t="str">
            <v>CANTA COMIGO</v>
          </cell>
        </row>
        <row r="193">
          <cell r="B193" t="str">
            <v>DOMINGÃO</v>
          </cell>
        </row>
        <row r="194">
          <cell r="B194" t="str">
            <v>DOMINGO LEGAL</v>
          </cell>
        </row>
        <row r="195">
          <cell r="B195" t="str">
            <v>ELIANA</v>
          </cell>
        </row>
        <row r="198">
          <cell r="B198" t="str">
            <v>/ REPORTAGEM ///////////////////////////////////////</v>
          </cell>
        </row>
        <row r="200">
          <cell r="B200" t="str">
            <v>PROGRAMAS</v>
          </cell>
        </row>
        <row r="203">
          <cell r="B203" t="str">
            <v>BALANÇO GERAL CE MANHÃ</v>
          </cell>
        </row>
        <row r="204">
          <cell r="B204" t="str">
            <v>HORA UM</v>
          </cell>
        </row>
        <row r="205">
          <cell r="B205" t="str">
            <v>BOM DIA PRAÇA</v>
          </cell>
        </row>
        <row r="206">
          <cell r="B206" t="str">
            <v>PRIMEIRO IMPACTO</v>
          </cell>
        </row>
        <row r="208">
          <cell r="B208" t="str">
            <v>BALANÇO GERAL CE</v>
          </cell>
        </row>
        <row r="209">
          <cell r="B209" t="str">
            <v>PRAÇA TV 1ª EDIÇÃO</v>
          </cell>
        </row>
        <row r="210">
          <cell r="B210" t="str">
            <v>JORNAL HOJE</v>
          </cell>
        </row>
        <row r="211">
          <cell r="B211" t="str">
            <v>JORNAL JANGADEIRO</v>
          </cell>
        </row>
        <row r="213">
          <cell r="B213" t="str">
            <v>BALANÇO GERAL CE SB</v>
          </cell>
        </row>
        <row r="214">
          <cell r="B214" t="str">
            <v>JORNAL HOJE</v>
          </cell>
        </row>
        <row r="215">
          <cell r="B215" t="str">
            <v>JORNAL HOJE</v>
          </cell>
        </row>
        <row r="216">
          <cell r="B216" t="str">
            <v>JORNAL JANGADEIRO</v>
          </cell>
        </row>
        <row r="218">
          <cell r="B218" t="str">
            <v>RIQUEZAS DO CEARÁ</v>
          </cell>
        </row>
        <row r="219">
          <cell r="B219" t="str">
            <v>ESPORTE ESPETACULAR</v>
          </cell>
        </row>
        <row r="220">
          <cell r="B220" t="str">
            <v>SEMPRE BEM</v>
          </cell>
        </row>
        <row r="222">
          <cell r="B222" t="str">
            <v>CÂMERA RECORD</v>
          </cell>
        </row>
        <row r="223">
          <cell r="B223" t="str">
            <v>GLOBO REPÓRTER</v>
          </cell>
        </row>
        <row r="224">
          <cell r="B224" t="str">
            <v>PROFISSÃO REPÓRTER</v>
          </cell>
        </row>
        <row r="225">
          <cell r="B225" t="str">
            <v>DOMINGO MAIOR</v>
          </cell>
        </row>
        <row r="227">
          <cell r="B227" t="str">
            <v>BRASIL CAMINHONEIRO</v>
          </cell>
        </row>
        <row r="228">
          <cell r="B228" t="str">
            <v>AUTO ESPORTE</v>
          </cell>
        </row>
        <row r="230">
          <cell r="B230" t="str">
            <v>/ SÉRIE /////////////////////////////////////////</v>
          </cell>
        </row>
        <row r="232">
          <cell r="B232" t="str">
            <v>PROGRAMAS</v>
          </cell>
        </row>
        <row r="235">
          <cell r="B235" t="str">
            <v>SÉRIE PREMIUM</v>
          </cell>
        </row>
        <row r="236">
          <cell r="B236" t="str">
            <v>TELA QUENTE</v>
          </cell>
        </row>
        <row r="237">
          <cell r="B237" t="str">
            <v>CINE ESPETACULAR</v>
          </cell>
        </row>
        <row r="238">
          <cell r="B238" t="str">
            <v>A PRAÇA É NOSSA</v>
          </cell>
        </row>
        <row r="239">
          <cell r="B239" t="str">
            <v>PROGRAMA DO RATINHO</v>
          </cell>
        </row>
        <row r="241">
          <cell r="B241" t="str">
            <v>AEROPORTO ÁREA RESTRITA</v>
          </cell>
        </row>
        <row r="242">
          <cell r="B242" t="str">
            <v>BIG BROTHER BRASIL</v>
          </cell>
        </row>
        <row r="243">
          <cell r="B243" t="str">
            <v>GLOBO REPÓRTER</v>
          </cell>
        </row>
        <row r="244">
          <cell r="B244" t="str">
            <v>TELA QUENTE</v>
          </cell>
        </row>
        <row r="246">
          <cell r="B246" t="str">
            <v>SÉRIE DE SÁBADO</v>
          </cell>
        </row>
        <row r="247">
          <cell r="B247" t="str">
            <v>ALTAS HORAS</v>
          </cell>
        </row>
        <row r="248">
          <cell r="B248" t="str">
            <v>SUPERCINE</v>
          </cell>
        </row>
        <row r="250">
          <cell r="B250" t="str">
            <v>SÉRIE DE DOMINGO</v>
          </cell>
        </row>
        <row r="251">
          <cell r="B251" t="str">
            <v>DOMINGO MAIOR</v>
          </cell>
        </row>
        <row r="252">
          <cell r="B252" t="str">
            <v>CINE ESPETACULAR</v>
          </cell>
        </row>
        <row r="253">
          <cell r="B253" t="str">
            <v>CANAL LIVRE</v>
          </cell>
        </row>
        <row r="255">
          <cell r="B255" t="str">
            <v>/ SHOW /////////////////////////////////////////</v>
          </cell>
        </row>
        <row r="257">
          <cell r="B257" t="str">
            <v>PROGRAMAS</v>
          </cell>
        </row>
        <row r="260">
          <cell r="B260" t="str">
            <v>HOJE EM DIA</v>
          </cell>
        </row>
        <row r="261">
          <cell r="B261" t="str">
            <v>MAIS VOCÊ</v>
          </cell>
        </row>
        <row r="262">
          <cell r="B262" t="str">
            <v>ENCONTRO COM FÁTIMA BERNARDES</v>
          </cell>
        </row>
        <row r="263">
          <cell r="B263" t="str">
            <v>É DE CASA 1</v>
          </cell>
        </row>
        <row r="264">
          <cell r="B264" t="str">
            <v>É DE CASA 2</v>
          </cell>
        </row>
        <row r="265">
          <cell r="B265" t="str">
            <v>É DE CASA 3</v>
          </cell>
        </row>
        <row r="266">
          <cell r="B266" t="str">
            <v>TODO MUNDO AMA</v>
          </cell>
        </row>
        <row r="267">
          <cell r="B267" t="str">
            <v>THE CHEF</v>
          </cell>
        </row>
        <row r="269">
          <cell r="B269" t="str">
            <v>CORPO E ESTILO VIDA</v>
          </cell>
        </row>
        <row r="270">
          <cell r="B270" t="str">
            <v>É DE CASA 1</v>
          </cell>
        </row>
        <row r="271">
          <cell r="B271" t="str">
            <v>É DE CASA 2</v>
          </cell>
        </row>
        <row r="272">
          <cell r="B272" t="str">
            <v>É DE CASA 3</v>
          </cell>
        </row>
        <row r="273">
          <cell r="B273" t="str">
            <v>SE LIGA VERDES MARES</v>
          </cell>
        </row>
        <row r="434">
          <cell r="B434" t="str">
            <v>Lista de Targets</v>
          </cell>
        </row>
        <row r="435">
          <cell r="B435" t="str">
            <v>DOMICILIAR</v>
          </cell>
        </row>
        <row r="436">
          <cell r="B436" t="str">
            <v>INDIVÍDUOS</v>
          </cell>
        </row>
        <row r="437">
          <cell r="B437" t="str">
            <v>AS AB 25+</v>
          </cell>
        </row>
        <row r="438">
          <cell r="B438" t="str">
            <v>AS ABC 18+</v>
          </cell>
        </row>
        <row r="439">
          <cell r="B439" t="str">
            <v>AS ABC 18-49</v>
          </cell>
        </row>
        <row r="440">
          <cell r="B440" t="str">
            <v>AS ABC 25+</v>
          </cell>
        </row>
        <row r="441">
          <cell r="B441" t="str">
            <v>AS ABCDE 18+</v>
          </cell>
        </row>
        <row r="442">
          <cell r="B442" t="str">
            <v>AS ABCDE 25+</v>
          </cell>
        </row>
        <row r="443">
          <cell r="B443" t="str">
            <v>HH AB 25+</v>
          </cell>
        </row>
        <row r="444">
          <cell r="B444" t="str">
            <v>HH ABC 25+</v>
          </cell>
        </row>
        <row r="445">
          <cell r="B445" t="str">
            <v>MM AB 25+</v>
          </cell>
        </row>
        <row r="446">
          <cell r="B446" t="str">
            <v>MM ABC 25+</v>
          </cell>
        </row>
      </sheetData>
      <sheetData sheetId="15"/>
      <sheetData sheetId="16"/>
      <sheetData sheetId="17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crger"/>
      <sheetName val="tv"/>
      <sheetName val="rev"/>
      <sheetName val="fut"/>
      <sheetName val="REV ger"/>
      <sheetName val="back pac"/>
      <sheetName val="outdr"/>
      <sheetName val="outdr (2)"/>
      <sheetName val="cin"/>
      <sheetName val="cabo esc abr"/>
      <sheetName val="cabo esc mai"/>
      <sheetName val="cabo linha jun"/>
      <sheetName val="cabo lin jul"/>
      <sheetName val="cabo lin ago"/>
      <sheetName val="cabo esc set"/>
      <sheetName val="cabo esc out"/>
      <sheetName val="REV 1.6"/>
      <sheetName val="REV 2001"/>
      <sheetName val="REV svp"/>
      <sheetName val="Validações"/>
      <sheetName val="Anual"/>
      <sheetName val="Tudo"/>
      <sheetName val="PARAMETRES"/>
      <sheetName val="MENU"/>
      <sheetName val="REV_ger"/>
      <sheetName val="back_pac"/>
      <sheetName val="outdr_(2)"/>
      <sheetName val="cabo_esc_abr"/>
      <sheetName val="cabo_esc_mai"/>
      <sheetName val="cabo_linha_jun"/>
      <sheetName val="cabo_lin_jul"/>
      <sheetName val="cabo_lin_ago"/>
      <sheetName val="cabo_esc_set"/>
      <sheetName val="cabo_esc_out"/>
      <sheetName val="REV_1_6"/>
      <sheetName val="REV_2001"/>
      <sheetName val="REV_svp"/>
      <sheetName val="Feriados"/>
      <sheetName val="Hipótesis "/>
      <sheetName val="costos utilizados"/>
      <sheetName val="costos OLD act 1 enero"/>
      <sheetName val="TOUS"/>
      <sheetName val="perfil_fx_Hor"/>
      <sheetName val="Gráfico - Share Net"/>
      <sheetName val="Detail"/>
      <sheetName val="Integração - Earned Value"/>
      <sheetName val="Tabelas"/>
      <sheetName val="ESC2000.XLS"/>
      <sheetName val="ESC2000"/>
      <sheetName val="BANCAS"/>
      <sheetName val="REV_ger1"/>
      <sheetName val="back_pac1"/>
      <sheetName val="outdr_(2)1"/>
      <sheetName val="cabo_esc_abr1"/>
      <sheetName val="cabo_esc_mai1"/>
      <sheetName val="cabo_linha_jun1"/>
      <sheetName val="cabo_lin_jul1"/>
      <sheetName val="cabo_lin_ago1"/>
      <sheetName val="cabo_esc_set1"/>
      <sheetName val="cabo_esc_out1"/>
      <sheetName val="REV_1_61"/>
      <sheetName val="REV_20011"/>
      <sheetName val="REV_svp1"/>
      <sheetName val="Gráfico_-_Share_Net"/>
      <sheetName val="R$"/>
      <sheetName val="Actual"/>
      <sheetName val="Medios"/>
      <sheetName val="Consolidado"/>
      <sheetName val="AXGAE"/>
      <sheetName val="MID"/>
      <sheetName val="mapa"/>
      <sheetName val="600ML"/>
      <sheetName val="\A\USERS\BALLEROA\ESCORT\ESC200"/>
      <sheetName val="REV_ger2"/>
      <sheetName val="back_pac2"/>
      <sheetName val="outdr_(2)2"/>
      <sheetName val="cabo_esc_abr2"/>
      <sheetName val="cabo_esc_mai2"/>
      <sheetName val="cabo_linha_jun2"/>
      <sheetName val="cabo_lin_jul2"/>
      <sheetName val="cabo_lin_ago2"/>
      <sheetName val="cabo_esc_set2"/>
      <sheetName val="cabo_esc_out2"/>
      <sheetName val="REV_1_62"/>
      <sheetName val="REV_20012"/>
      <sheetName val="REV_svp2"/>
      <sheetName val="costos_utilizados"/>
      <sheetName val="costos_OLD_act_1_enero"/>
      <sheetName val="Gráfico_-_Share_Net1"/>
      <sheetName val="ESC2000_XLS"/>
      <sheetName val="Integração_-_Earned_Value"/>
      <sheetName val="Hipótesis_"/>
      <sheetName val="tradução"/>
      <sheetName val="Share Price 2002"/>
      <sheetName val="[ESC2000.XLS][ESC2000.XLS][ESC2"/>
      <sheetName val="[ESC2000.XLS]\A\USERS\BALLEROA\"/>
      <sheetName val="[ESC2000.XLS][ESC2000.XLS]\A\US"/>
      <sheetName val="TABELA DE PREÇOS"/>
      <sheetName val="COEFICIENTES"/>
      <sheetName val="COTAÇÕES"/>
      <sheetName val="Datas"/>
      <sheetName val="01_2000"/>
      <sheetName val="FLOWCHART-02"/>
      <sheetName val="NEWS PREV"/>
      <sheetName val="[ESC2"/>
      <sheetName val="\A\USERS\BALLEROA\"/>
      <sheetName val="\A\US"/>
      <sheetName val="A"/>
      <sheetName val="FLOW P1 &amp; P2"/>
      <sheetName val="[ESC2000.XLS][ESC2"/>
      <sheetName val="[ESC2000.XLS]\A\US"/>
      <sheetName val="BASE"/>
      <sheetName val="\USERS\BALLEROA\ESCORT\ESC2000."/>
      <sheetName val="\X\A\USERS\BALLEROA\ESCORT\ESC2"/>
      <sheetName val="Tabela de Preços | Outubro 2014"/>
      <sheetName val="_A_USERS_BALLEROA_ESCORT_ESC200"/>
      <sheetName val="Resumo "/>
      <sheetName val="Redes Sociais - Junho"/>
      <sheetName val="Redes Sociais - Julho"/>
      <sheetName val="Portais - Junho"/>
      <sheetName val=" Verticais Noticias - Junho"/>
      <sheetName val=" Verticais Noticias - Julho"/>
      <sheetName val="Rede de Sites Jornais - Junho"/>
      <sheetName val="Rede de Sites Jornais - Julho"/>
      <sheetName val="REV_ger3"/>
      <sheetName val="back_pac3"/>
      <sheetName val="outdr_(2)3"/>
      <sheetName val="cabo_esc_abr3"/>
      <sheetName val="cabo_esc_mai3"/>
      <sheetName val="cabo_linha_jun3"/>
      <sheetName val="cabo_lin_jul3"/>
      <sheetName val="cabo_lin_ago3"/>
      <sheetName val="cabo_esc_set3"/>
      <sheetName val="cabo_esc_out3"/>
      <sheetName val="REV_1_63"/>
      <sheetName val="REV_20013"/>
      <sheetName val="REV_svp3"/>
      <sheetName val="costos_utilizados1"/>
      <sheetName val="costos_OLD_act_1_enero1"/>
      <sheetName val="ESC2000_XLS1"/>
      <sheetName val="Hipótesis_1"/>
      <sheetName val="Gráfico_-_Share_Net2"/>
      <sheetName val="Integração_-_Earned_Value1"/>
      <sheetName val="Share_Price_2002"/>
      <sheetName val="NEWS_PREV"/>
      <sheetName val="[ESC2000_XLS][ESC2000_XLS][ESC2"/>
      <sheetName val="[ESC2000_XLS]\A\USERS\BALLEROA\"/>
      <sheetName val="[ESC2000_XLS][ESC2000_XLS]\A\US"/>
      <sheetName val="TABELA_DE_PREÇOS"/>
      <sheetName val="FLOW_P1_&amp;_P2"/>
      <sheetName val="\USERS\BALLEROA\ESCORT\ESC2000_"/>
      <sheetName val="Tabela_de_Preços_|_Outubro_2014"/>
      <sheetName val="REV_ger4"/>
      <sheetName val="back_pac4"/>
      <sheetName val="outdr_(2)4"/>
      <sheetName val="cabo_esc_abr4"/>
      <sheetName val="cabo_esc_mai4"/>
      <sheetName val="cabo_linha_jun4"/>
      <sheetName val="cabo_lin_jul4"/>
      <sheetName val="cabo_lin_ago4"/>
      <sheetName val="cabo_esc_set4"/>
      <sheetName val="cabo_esc_out4"/>
      <sheetName val="REV_1_64"/>
      <sheetName val="REV_20014"/>
      <sheetName val="REV_svp4"/>
      <sheetName val="costos_utilizados2"/>
      <sheetName val="costos_OLD_act_1_enero2"/>
      <sheetName val="ESC2000_XLS2"/>
      <sheetName val="Hipótesis_2"/>
      <sheetName val="Gráfico_-_Share_Net3"/>
      <sheetName val="Integração_-_Earned_Value2"/>
      <sheetName val="Share_Price_20021"/>
      <sheetName val="NEWS_PREV1"/>
      <sheetName val="[ESC2000_XLS][ESC2000_XLS][ESC1"/>
      <sheetName val="[ESC2000_XLS]\A\USERS\BALLEROA1"/>
      <sheetName val="[ESC2000_XLS][ESC2000_XLS]\A\U1"/>
      <sheetName val="TABELA_DE_PREÇOS1"/>
      <sheetName val="FLOW_P1_&amp;_P21"/>
      <sheetName val="\USERS\BALLEROA\ESCORT\ESC20001"/>
      <sheetName val="Tabela_de_Preços_|_Outubro_2011"/>
      <sheetName val="REV_ger5"/>
      <sheetName val="back_pac5"/>
      <sheetName val="outdr_(2)5"/>
      <sheetName val="cabo_esc_abr5"/>
      <sheetName val="cabo_esc_mai5"/>
      <sheetName val="cabo_linha_jun5"/>
      <sheetName val="cabo_lin_jul5"/>
      <sheetName val="cabo_lin_ago5"/>
      <sheetName val="cabo_esc_set5"/>
      <sheetName val="cabo_esc_out5"/>
      <sheetName val="REV_1_65"/>
      <sheetName val="REV_20015"/>
      <sheetName val="REV_svp5"/>
      <sheetName val="costos_utilizados3"/>
      <sheetName val="costos_OLD_act_1_enero3"/>
      <sheetName val="ESC2000_XLS3"/>
      <sheetName val="Hipótesis_3"/>
      <sheetName val="Gráfico_-_Share_Net4"/>
      <sheetName val="Integração_-_Earned_Value3"/>
      <sheetName val="Share_Price_20022"/>
      <sheetName val="NEWS_PREV2"/>
      <sheetName val="[ESC2000_XLS][ESC2000_XLS][ESC3"/>
      <sheetName val="[ESC2000_XLS]\A\USERS\BALLEROA2"/>
      <sheetName val="[ESC2000_XLS][ESC2000_XLS]\A\U2"/>
      <sheetName val="TABELA_DE_PREÇOS2"/>
      <sheetName val="FLOW_P1_&amp;_P22"/>
      <sheetName val="\USERS\BALLEROA\ESCORT\ESC20002"/>
      <sheetName val="Tabela_de_Preços_|_Outubro_2012"/>
      <sheetName val="Corolla Gas"/>
      <sheetName val="REV_ger6"/>
      <sheetName val="back_pac6"/>
      <sheetName val="outdr_(2)6"/>
      <sheetName val="cabo_esc_abr6"/>
      <sheetName val="cabo_esc_mai6"/>
      <sheetName val="cabo_linha_jun6"/>
      <sheetName val="cabo_lin_jul6"/>
      <sheetName val="cabo_lin_ago6"/>
      <sheetName val="cabo_esc_set6"/>
      <sheetName val="cabo_esc_out6"/>
      <sheetName val="REV_1_66"/>
      <sheetName val="REV_20016"/>
      <sheetName val="REV_svp6"/>
      <sheetName val="costos_utilizados4"/>
      <sheetName val="costos_OLD_act_1_enero4"/>
      <sheetName val="ESC2000_XLS4"/>
      <sheetName val="Hipótesis_4"/>
      <sheetName val="Gráfico_-_Share_Net5"/>
      <sheetName val="Integração_-_Earned_Value4"/>
      <sheetName val="Share_Price_20023"/>
      <sheetName val="NEWS_PREV3"/>
      <sheetName val="[ESC2000_XLS][ESC2000_XLS][ESC4"/>
      <sheetName val="[ESC2000_XLS]\A\USERS\BALLEROA3"/>
      <sheetName val="[ESC2000_XLS][ESC2000_XLS]\A\U3"/>
      <sheetName val="TABELA_DE_PREÇOS3"/>
      <sheetName val="DADOS"/>
      <sheetName val="REV_ger7"/>
      <sheetName val="back_pac7"/>
      <sheetName val="outdr_(2)7"/>
      <sheetName val="cabo_esc_abr7"/>
      <sheetName val="cabo_esc_mai7"/>
      <sheetName val="cabo_linha_jun7"/>
      <sheetName val="cabo_lin_jul7"/>
      <sheetName val="cabo_lin_ago7"/>
      <sheetName val="cabo_esc_set7"/>
      <sheetName val="cabo_esc_out7"/>
      <sheetName val="REV_1_67"/>
      <sheetName val="REV_20017"/>
      <sheetName val="REV_svp7"/>
      <sheetName val="Hipótesis_5"/>
      <sheetName val="costos_utilizados5"/>
      <sheetName val="costos_OLD_act_1_enero5"/>
      <sheetName val="Gráfico_-_Share_Net6"/>
      <sheetName val="Integração_-_Earned_Value5"/>
      <sheetName val="ESC2000_XLS5"/>
      <sheetName val="Share_Price_20024"/>
      <sheetName val="[ESC2000_XLS][ESC2000_XLS][ESC5"/>
      <sheetName val="[ESC2000_XLS]\A\USERS\BALLEROA4"/>
      <sheetName val="[ESC2000_XLS][ESC2000_XLS]\A\U4"/>
      <sheetName val="TABELA_DE_PREÇOS4"/>
      <sheetName val="NEWS_PREV4"/>
      <sheetName val="FLOW_P1_&amp;_P23"/>
      <sheetName val="\USERS\BALLEROA\ESCORT\ESC20003"/>
      <sheetName val="Tabela_de_Preços_|_Outubro_2013"/>
      <sheetName val="Corolla_Gas"/>
      <sheetName val="REV_ger8"/>
      <sheetName val="back_pac8"/>
      <sheetName val="outdr_(2)8"/>
      <sheetName val="cabo_esc_abr8"/>
      <sheetName val="cabo_esc_mai8"/>
      <sheetName val="cabo_linha_jun8"/>
      <sheetName val="cabo_lin_jul8"/>
      <sheetName val="cabo_lin_ago8"/>
      <sheetName val="cabo_esc_set8"/>
      <sheetName val="cabo_esc_out8"/>
      <sheetName val="REV_1_68"/>
      <sheetName val="REV_20018"/>
      <sheetName val="REV_svp8"/>
      <sheetName val="Hipótesis_6"/>
      <sheetName val="costos_utilizados6"/>
      <sheetName val="costos_OLD_act_1_enero6"/>
      <sheetName val="Gráfico_-_Share_Net7"/>
      <sheetName val="Integração_-_Earned_Value6"/>
      <sheetName val="ESC2000_XLS6"/>
      <sheetName val="Share_Price_20025"/>
      <sheetName val="[ESC2000_XLS][ESC2000_XLS][ESC6"/>
      <sheetName val="[ESC2000_XLS]\A\USERS\BALLEROA5"/>
      <sheetName val="[ESC2000_XLS][ESC2000_XLS]\A\U5"/>
      <sheetName val="TABELA_DE_PREÇOS5"/>
      <sheetName val="NEWS_PREV5"/>
      <sheetName val="FLOW_P1_&amp;_P24"/>
      <sheetName val="\USERS\BALLEROA\ESCORT\ESC20004"/>
      <sheetName val="Tabela_de_Preços_|_Outubro_2015"/>
      <sheetName val="Corolla_Gas1"/>
      <sheetName val="est.rev."/>
    </sheetNames>
    <sheetDataSet>
      <sheetData sheetId="0">
        <row r="6">
          <cell r="A6" t="str">
            <v>Levantamento de custos - Outdoor</v>
          </cell>
        </row>
      </sheetData>
      <sheetData sheetId="1">
        <row r="6">
          <cell r="A6" t="str">
            <v>Levantamento de custos - Outdoor</v>
          </cell>
        </row>
      </sheetData>
      <sheetData sheetId="2">
        <row r="6">
          <cell r="A6" t="str">
            <v>Levantamento de custos - Outdoor</v>
          </cell>
        </row>
      </sheetData>
      <sheetData sheetId="3"/>
      <sheetData sheetId="4"/>
      <sheetData sheetId="5">
        <row r="6">
          <cell r="A6" t="str">
            <v>Levantamento de custos - Outdoor</v>
          </cell>
        </row>
      </sheetData>
      <sheetData sheetId="6">
        <row r="6">
          <cell r="A6" t="str">
            <v>Levantamento de custos - Outdoor</v>
          </cell>
        </row>
      </sheetData>
      <sheetData sheetId="7" refreshError="1">
        <row r="6">
          <cell r="A6" t="str">
            <v>Levantamento de custos - Outdoor</v>
          </cell>
        </row>
        <row r="7">
          <cell r="A7" t="str">
            <v>ESCORT 1.6</v>
          </cell>
        </row>
        <row r="9">
          <cell r="A9" t="str">
            <v>Mercado</v>
          </cell>
          <cell r="B9" t="str">
            <v>Qtd Placas</v>
          </cell>
          <cell r="C9" t="str">
            <v>Roteiro</v>
          </cell>
          <cell r="D9" t="str">
            <v>Custo Unit.</v>
          </cell>
          <cell r="E9" t="str">
            <v>Estim.Desc.</v>
          </cell>
          <cell r="F9" t="str">
            <v>Total</v>
          </cell>
        </row>
        <row r="10">
          <cell r="A10" t="str">
            <v>( 8 mercados + Salvador )</v>
          </cell>
          <cell r="E10" t="str">
            <v>%</v>
          </cell>
          <cell r="F10" t="str">
            <v>Negociado</v>
          </cell>
        </row>
        <row r="12">
          <cell r="A12" t="str">
            <v>São Paulo</v>
          </cell>
          <cell r="B12">
            <v>250</v>
          </cell>
          <cell r="C12" t="str">
            <v>Especial</v>
          </cell>
          <cell r="D12">
            <v>1442.7</v>
          </cell>
          <cell r="E12">
            <v>18</v>
          </cell>
          <cell r="F12">
            <v>295753.50000000006</v>
          </cell>
        </row>
        <row r="13">
          <cell r="B13">
            <v>9</v>
          </cell>
          <cell r="C13" t="str">
            <v>Sequenciais</v>
          </cell>
          <cell r="D13">
            <v>6812</v>
          </cell>
          <cell r="E13">
            <v>20</v>
          </cell>
          <cell r="F13">
            <v>49046.400000000001</v>
          </cell>
        </row>
        <row r="15">
          <cell r="A15" t="str">
            <v>Bauru</v>
          </cell>
          <cell r="B15">
            <v>40</v>
          </cell>
          <cell r="C15" t="str">
            <v>Avulso</v>
          </cell>
          <cell r="D15">
            <v>561.75</v>
          </cell>
          <cell r="E15">
            <v>25</v>
          </cell>
          <cell r="F15">
            <v>16852.5</v>
          </cell>
        </row>
        <row r="17">
          <cell r="A17" t="str">
            <v>Rio de Janeiro</v>
          </cell>
          <cell r="B17">
            <v>100</v>
          </cell>
          <cell r="C17" t="str">
            <v>Especial</v>
          </cell>
          <cell r="D17">
            <v>1337.7</v>
          </cell>
          <cell r="E17">
            <v>15</v>
          </cell>
          <cell r="F17">
            <v>113704.5</v>
          </cell>
        </row>
        <row r="19">
          <cell r="A19" t="str">
            <v>Porto Alegre</v>
          </cell>
          <cell r="B19">
            <v>60</v>
          </cell>
          <cell r="C19" t="str">
            <v>L. Determinado</v>
          </cell>
          <cell r="D19">
            <v>590.1</v>
          </cell>
          <cell r="E19">
            <v>25</v>
          </cell>
          <cell r="F19">
            <v>26554.500000000004</v>
          </cell>
        </row>
        <row r="21">
          <cell r="A21" t="str">
            <v>Curitiba</v>
          </cell>
          <cell r="B21">
            <v>60</v>
          </cell>
          <cell r="C21" t="str">
            <v>L. Determinado</v>
          </cell>
          <cell r="D21">
            <v>590.1</v>
          </cell>
          <cell r="E21">
            <v>25</v>
          </cell>
          <cell r="F21">
            <v>26554.500000000004</v>
          </cell>
        </row>
        <row r="23">
          <cell r="A23" t="str">
            <v>Belo Horizonte</v>
          </cell>
          <cell r="B23">
            <v>60</v>
          </cell>
          <cell r="C23" t="str">
            <v>L. Determinado</v>
          </cell>
          <cell r="D23">
            <v>590.1</v>
          </cell>
          <cell r="E23">
            <v>25</v>
          </cell>
          <cell r="F23">
            <v>26554.500000000004</v>
          </cell>
        </row>
        <row r="25">
          <cell r="A25" t="str">
            <v>Brasilia</v>
          </cell>
          <cell r="B25">
            <v>40</v>
          </cell>
          <cell r="C25" t="str">
            <v>L. Determinado</v>
          </cell>
          <cell r="D25">
            <v>556.5</v>
          </cell>
          <cell r="E25">
            <v>25</v>
          </cell>
          <cell r="F25">
            <v>16695</v>
          </cell>
        </row>
        <row r="27">
          <cell r="A27" t="str">
            <v>Salvador</v>
          </cell>
          <cell r="B27">
            <v>40</v>
          </cell>
          <cell r="C27" t="str">
            <v>Roteiro Especial</v>
          </cell>
          <cell r="D27">
            <v>815.85</v>
          </cell>
          <cell r="E27">
            <v>10</v>
          </cell>
          <cell r="F27">
            <v>29370.6</v>
          </cell>
        </row>
        <row r="29">
          <cell r="A29" t="str">
            <v>Recife</v>
          </cell>
          <cell r="B29">
            <v>40</v>
          </cell>
          <cell r="C29" t="str">
            <v>L. Determinado</v>
          </cell>
          <cell r="D29">
            <v>670.95</v>
          </cell>
          <cell r="E29">
            <v>25</v>
          </cell>
          <cell r="F29">
            <v>20128.5</v>
          </cell>
        </row>
        <row r="32">
          <cell r="A32" t="str">
            <v>TOT.GER. R$</v>
          </cell>
          <cell r="B32">
            <v>699</v>
          </cell>
          <cell r="F32">
            <v>621214.50000000012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/>
      <sheetData sheetId="108" refreshError="1"/>
      <sheetData sheetId="109" refreshError="1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>
        <row r="6">
          <cell r="A6" t="str">
            <v>Levantamento de custos - Outdoor</v>
          </cell>
        </row>
      </sheetData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>
        <row r="6">
          <cell r="A6" t="str">
            <v>Levantamento de custos - Outdoor</v>
          </cell>
        </row>
      </sheetData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 refreshError="1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 refreshError="1"/>
      <sheetData sheetId="236"/>
      <sheetData sheetId="237">
        <row r="6">
          <cell r="A6" t="str">
            <v>Levantamento de custos - Outdoor</v>
          </cell>
        </row>
      </sheetData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>
        <row r="6">
          <cell r="A6" t="str">
            <v>Levantamento de custos - Outdoor</v>
          </cell>
        </row>
      </sheetData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estrat"/>
      <sheetName val="tatica"/>
      <sheetName val="geral"/>
      <sheetName val="CROGERAL"/>
      <sheetName val="ES GER"/>
      <sheetName val="ES REV"/>
      <sheetName val="KA GER"/>
      <sheetName val="KA REV"/>
      <sheetName val="CINEMA"/>
      <sheetName val="OUTDOOR"/>
      <sheetName val="base 1"/>
      <sheetName val="base rev"/>
      <sheetName val="outdr"/>
      <sheetName val="Tabelas"/>
      <sheetName val="Validações"/>
      <sheetName val="ES_GER"/>
      <sheetName val="ES_REV"/>
      <sheetName val="KA_GER"/>
      <sheetName val="KA_REV"/>
      <sheetName val="base_1"/>
      <sheetName val="base_rev"/>
      <sheetName val="costos OLD act 1 enero"/>
      <sheetName val="Detail"/>
      <sheetName val="PE1"/>
      <sheetName val="RS1"/>
      <sheetName val="SC1"/>
      <sheetName val="SP1"/>
      <sheetName val="Integração - Earned Value"/>
      <sheetName val="FLOW P1 &amp; P2"/>
      <sheetName val="Base"/>
      <sheetName val="ES_GER1"/>
      <sheetName val="ES_REV1"/>
      <sheetName val="KA_GER1"/>
      <sheetName val="KA_REV1"/>
      <sheetName val="base_11"/>
      <sheetName val="base_rev1"/>
      <sheetName val="GREG1"/>
      <sheetName val="MID"/>
      <sheetName val="mapa"/>
      <sheetName val="autos2000"/>
      <sheetName val="outdoor-projetos"/>
      <sheetName val="autos2000.xls"/>
      <sheetName val="Tudo"/>
      <sheetName val="FECHO AUGUST"/>
      <sheetName val="PBP 2003"/>
      <sheetName val="Price-VolMix YTD"/>
      <sheetName val="Anual"/>
      <sheetName val="BS$"/>
      <sheetName val="ITAX"/>
      <sheetName val="NH-REP"/>
      <sheetName val="PL$"/>
      <sheetName val="NH-PL"/>
      <sheetName val="NH-P&amp;T"/>
    </sheetNames>
    <sheetDataSet>
      <sheetData sheetId="0"/>
      <sheetData sheetId="1">
        <row r="9">
          <cell r="A9" t="str">
            <v>Mercado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 t="str">
            <v>Mercado</v>
          </cell>
        </row>
      </sheetData>
      <sheetData sheetId="10" refreshError="1">
        <row r="9">
          <cell r="A9" t="str">
            <v>Mercado</v>
          </cell>
          <cell r="B9" t="str">
            <v>Qtd Placas</v>
          </cell>
          <cell r="C9" t="str">
            <v>Roteiro</v>
          </cell>
          <cell r="D9" t="str">
            <v>Custo Unit.</v>
          </cell>
          <cell r="E9" t="str">
            <v>Estim.Desc.</v>
          </cell>
          <cell r="F9" t="str">
            <v>Total</v>
          </cell>
        </row>
        <row r="10">
          <cell r="A10" t="str">
            <v>( 8 mercados + Salvador )</v>
          </cell>
          <cell r="E10" t="str">
            <v>%</v>
          </cell>
          <cell r="F10" t="str">
            <v>Negociado</v>
          </cell>
        </row>
        <row r="12">
          <cell r="A12" t="str">
            <v>São Paulo</v>
          </cell>
          <cell r="B12">
            <v>150</v>
          </cell>
          <cell r="C12" t="str">
            <v>Nobre</v>
          </cell>
          <cell r="D12">
            <v>2001</v>
          </cell>
          <cell r="E12">
            <v>15</v>
          </cell>
          <cell r="F12">
            <v>255127.5</v>
          </cell>
        </row>
        <row r="13">
          <cell r="B13">
            <v>100</v>
          </cell>
          <cell r="C13" t="str">
            <v>Avulso</v>
          </cell>
          <cell r="D13">
            <v>1047</v>
          </cell>
          <cell r="E13">
            <v>15</v>
          </cell>
          <cell r="F13">
            <v>88995</v>
          </cell>
        </row>
        <row r="14">
          <cell r="A14" t="str">
            <v>Bauru</v>
          </cell>
          <cell r="B14">
            <v>10</v>
          </cell>
          <cell r="C14" t="str">
            <v>Nobre</v>
          </cell>
          <cell r="D14">
            <v>667</v>
          </cell>
          <cell r="E14">
            <v>20</v>
          </cell>
          <cell r="F14">
            <v>5336</v>
          </cell>
        </row>
        <row r="15">
          <cell r="B15">
            <v>30</v>
          </cell>
          <cell r="C15" t="str">
            <v>Avulso</v>
          </cell>
          <cell r="D15">
            <v>535</v>
          </cell>
          <cell r="E15">
            <v>20</v>
          </cell>
          <cell r="F15">
            <v>12840</v>
          </cell>
        </row>
        <row r="16">
          <cell r="A16" t="str">
            <v>Rio de Janeiro</v>
          </cell>
          <cell r="B16">
            <v>100</v>
          </cell>
          <cell r="C16" t="str">
            <v>Nobre</v>
          </cell>
          <cell r="D16">
            <v>1819</v>
          </cell>
          <cell r="E16">
            <v>20</v>
          </cell>
          <cell r="F16">
            <v>145520</v>
          </cell>
        </row>
        <row r="18">
          <cell r="A18" t="str">
            <v>Porto Alegre</v>
          </cell>
          <cell r="B18">
            <v>60</v>
          </cell>
          <cell r="C18" t="str">
            <v>L. Determinado</v>
          </cell>
          <cell r="D18">
            <v>562</v>
          </cell>
          <cell r="E18">
            <v>20</v>
          </cell>
          <cell r="F18">
            <v>26976</v>
          </cell>
        </row>
        <row r="20">
          <cell r="A20" t="str">
            <v>Curitiba</v>
          </cell>
          <cell r="B20">
            <v>60</v>
          </cell>
          <cell r="C20" t="str">
            <v>L. Determinado</v>
          </cell>
          <cell r="D20">
            <v>562</v>
          </cell>
          <cell r="E20">
            <v>20</v>
          </cell>
          <cell r="F20">
            <v>26976</v>
          </cell>
        </row>
        <row r="22">
          <cell r="A22" t="str">
            <v>Belo Horizonte</v>
          </cell>
          <cell r="B22">
            <v>60</v>
          </cell>
          <cell r="C22" t="str">
            <v>L. Determinado</v>
          </cell>
          <cell r="D22">
            <v>562</v>
          </cell>
          <cell r="E22">
            <v>20</v>
          </cell>
          <cell r="F22">
            <v>26976</v>
          </cell>
        </row>
        <row r="24">
          <cell r="A24" t="str">
            <v>Brasilia</v>
          </cell>
          <cell r="B24">
            <v>40</v>
          </cell>
          <cell r="C24" t="str">
            <v>L. Determinado</v>
          </cell>
          <cell r="D24">
            <v>530</v>
          </cell>
          <cell r="E24">
            <v>20</v>
          </cell>
          <cell r="F24">
            <v>16960</v>
          </cell>
        </row>
        <row r="26">
          <cell r="A26" t="str">
            <v>Salvador</v>
          </cell>
          <cell r="B26">
            <v>40</v>
          </cell>
          <cell r="C26" t="str">
            <v>Roteiro Especial</v>
          </cell>
          <cell r="D26">
            <v>777</v>
          </cell>
          <cell r="E26">
            <v>15</v>
          </cell>
          <cell r="F26">
            <v>26417.999999999996</v>
          </cell>
        </row>
        <row r="28">
          <cell r="A28" t="str">
            <v>Recife</v>
          </cell>
          <cell r="B28">
            <v>40</v>
          </cell>
          <cell r="C28" t="str">
            <v>L. Determinado</v>
          </cell>
          <cell r="D28">
            <v>639</v>
          </cell>
          <cell r="E28">
            <v>20</v>
          </cell>
          <cell r="F28">
            <v>20448</v>
          </cell>
        </row>
        <row r="31">
          <cell r="A31" t="str">
            <v>TOT.GER. R$</v>
          </cell>
          <cell r="B31">
            <v>690</v>
          </cell>
          <cell r="F31">
            <v>652572.5</v>
          </cell>
        </row>
        <row r="32">
          <cell r="A32" t="str">
            <v>TOT.R$ C/AJUSTE</v>
          </cell>
          <cell r="F32">
            <v>522058</v>
          </cell>
        </row>
        <row r="33">
          <cell r="A33" t="str">
            <v>TAXA FORD US$</v>
          </cell>
          <cell r="F33">
            <v>1.85</v>
          </cell>
        </row>
        <row r="34">
          <cell r="A34" t="str">
            <v>TOTAL US$ C/AJUSTE</v>
          </cell>
          <cell r="F34">
            <v>282193.51351351349</v>
          </cell>
        </row>
      </sheetData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CAPA"/>
      <sheetName val="RTPR 3"/>
      <sheetName val="RTVL Reunião"/>
      <sheetName val="RTVL SDG"/>
      <sheetName val="TTV 1_1"/>
      <sheetName val="PORTIFÓLIO"/>
      <sheetName val="LICKS VOLUME"/>
      <sheetName val="LICKS PREÇO"/>
      <sheetName val="RTPR"/>
      <sheetName val="AS VL"/>
      <sheetName val="VDIRETA"/>
      <sheetName val="GERENTES"/>
      <sheetName val="GVPOND"/>
      <sheetName val="POAV"/>
      <sheetName val="POAB"/>
      <sheetName val="PELV"/>
      <sheetName val="PELB"/>
      <sheetName val="PFV"/>
      <sheetName val="PFB"/>
      <sheetName val="CAD"/>
      <sheetName val="CADP"/>
      <sheetName val="PONDERA"/>
      <sheetName val="OUTDOOR"/>
      <sheetName val="outdr"/>
      <sheetName val="RTPR_31"/>
      <sheetName val="RTVL_Reunião1"/>
      <sheetName val="RTVL_SDG1"/>
      <sheetName val="TTV_1_11"/>
      <sheetName val="LICKS_VOLUME1"/>
      <sheetName val="LICKS_PREÇO1"/>
      <sheetName val="AS_VL1"/>
      <sheetName val="RTPR_3"/>
      <sheetName val="RTVL_Reunião"/>
      <sheetName val="RTVL_SDG"/>
      <sheetName val="TTV_1_1"/>
      <sheetName val="LICKS_VOLUME"/>
      <sheetName val="LICKS_PREÇO"/>
      <sheetName val="AS_VL"/>
      <sheetName val="BASE DATOS"/>
      <sheetName val="RTPR_32"/>
      <sheetName val="RTVL_Reunião2"/>
      <sheetName val="RTVL_SDG2"/>
      <sheetName val="TTV_1_12"/>
      <sheetName val="LICKS_VOLUME2"/>
      <sheetName val="LICKS_PREÇO2"/>
      <sheetName val="AS_VL2"/>
      <sheetName val="RTPR_33"/>
      <sheetName val="RTVL_Reunião3"/>
      <sheetName val="RTVL_SDG3"/>
      <sheetName val="TTV_1_13"/>
      <sheetName val="LICKS_VOLUME3"/>
      <sheetName val="LICKS_PREÇO3"/>
      <sheetName val="AS_VL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7">
          <cell r="A7" t="str">
            <v>CÓDIGO</v>
          </cell>
          <cell r="C7" t="str">
            <v>FT HECTO</v>
          </cell>
        </row>
        <row r="8">
          <cell r="A8">
            <v>275</v>
          </cell>
          <cell r="C8">
            <v>3.4079999999999999E-2</v>
          </cell>
        </row>
        <row r="9">
          <cell r="A9">
            <v>527</v>
          </cell>
          <cell r="C9">
            <v>9.6000000000000002E-2</v>
          </cell>
        </row>
        <row r="10">
          <cell r="A10">
            <v>534</v>
          </cell>
          <cell r="C10">
            <v>0.18</v>
          </cell>
        </row>
        <row r="11">
          <cell r="A11">
            <v>538</v>
          </cell>
          <cell r="C11">
            <v>0.09</v>
          </cell>
        </row>
        <row r="12">
          <cell r="A12">
            <v>531</v>
          </cell>
          <cell r="C12">
            <v>0.12</v>
          </cell>
        </row>
        <row r="13">
          <cell r="A13">
            <v>523</v>
          </cell>
          <cell r="C13">
            <v>0.06</v>
          </cell>
        </row>
        <row r="14">
          <cell r="A14">
            <v>520</v>
          </cell>
          <cell r="C14">
            <v>0.12</v>
          </cell>
        </row>
        <row r="15">
          <cell r="A15">
            <v>529</v>
          </cell>
          <cell r="C15">
            <v>0.12</v>
          </cell>
        </row>
        <row r="16">
          <cell r="A16">
            <v>536</v>
          </cell>
          <cell r="C16">
            <v>0.06</v>
          </cell>
        </row>
        <row r="17">
          <cell r="A17">
            <v>403</v>
          </cell>
          <cell r="C17">
            <v>0.16</v>
          </cell>
        </row>
        <row r="18">
          <cell r="A18">
            <v>7412</v>
          </cell>
          <cell r="C18">
            <v>7.1999999999999995E-2</v>
          </cell>
        </row>
        <row r="19">
          <cell r="A19">
            <v>2542</v>
          </cell>
          <cell r="C19">
            <v>7.4999999999999997E-2</v>
          </cell>
        </row>
        <row r="20">
          <cell r="A20">
            <v>2538</v>
          </cell>
          <cell r="C20">
            <v>7.4999999999999997E-2</v>
          </cell>
        </row>
        <row r="21">
          <cell r="A21">
            <v>2559</v>
          </cell>
          <cell r="C21">
            <v>7.4999999999999997E-2</v>
          </cell>
        </row>
        <row r="22">
          <cell r="A22">
            <v>2545</v>
          </cell>
          <cell r="C22">
            <v>7.4999999999999997E-2</v>
          </cell>
        </row>
        <row r="23">
          <cell r="A23">
            <v>2547</v>
          </cell>
          <cell r="C23">
            <v>7.4999999999999997E-2</v>
          </cell>
        </row>
        <row r="24">
          <cell r="A24">
            <v>2751</v>
          </cell>
          <cell r="C24">
            <v>8.5199999999999998E-2</v>
          </cell>
        </row>
        <row r="25">
          <cell r="A25">
            <v>2569</v>
          </cell>
          <cell r="C25">
            <v>8.5199999999999998E-2</v>
          </cell>
        </row>
        <row r="26">
          <cell r="A26">
            <v>2579</v>
          </cell>
          <cell r="C26">
            <v>8.5199999999999998E-2</v>
          </cell>
        </row>
        <row r="27">
          <cell r="A27">
            <v>2570</v>
          </cell>
          <cell r="C27">
            <v>8.5199999999999998E-2</v>
          </cell>
        </row>
        <row r="28">
          <cell r="A28">
            <v>2744</v>
          </cell>
          <cell r="C28">
            <v>8.5199999999999998E-2</v>
          </cell>
        </row>
        <row r="29">
          <cell r="A29">
            <v>2750</v>
          </cell>
          <cell r="C29">
            <v>8.5199999999999998E-2</v>
          </cell>
        </row>
        <row r="30">
          <cell r="A30">
            <v>2566</v>
          </cell>
          <cell r="C30">
            <v>8.5199999999999998E-2</v>
          </cell>
        </row>
        <row r="31">
          <cell r="A31">
            <v>2572</v>
          </cell>
          <cell r="C31">
            <v>8.5199999999999998E-2</v>
          </cell>
        </row>
        <row r="32">
          <cell r="A32">
            <v>2567</v>
          </cell>
          <cell r="C32">
            <v>8.5199999999999998E-2</v>
          </cell>
        </row>
        <row r="33">
          <cell r="A33">
            <v>2752</v>
          </cell>
          <cell r="C33">
            <v>8.5199999999999998E-2</v>
          </cell>
        </row>
        <row r="34">
          <cell r="A34">
            <v>3105</v>
          </cell>
          <cell r="C34">
            <v>8.5199999999999998E-2</v>
          </cell>
        </row>
        <row r="35">
          <cell r="A35">
            <v>2463</v>
          </cell>
          <cell r="C35">
            <v>8.5199999999999998E-2</v>
          </cell>
        </row>
        <row r="36">
          <cell r="A36">
            <v>2758</v>
          </cell>
          <cell r="C36">
            <v>8.5199999999999998E-2</v>
          </cell>
        </row>
        <row r="37">
          <cell r="A37">
            <v>2757</v>
          </cell>
          <cell r="C37">
            <v>8.5199999999999998E-2</v>
          </cell>
        </row>
        <row r="38">
          <cell r="A38">
            <v>2565</v>
          </cell>
          <cell r="C38">
            <v>8.5199999999999998E-2</v>
          </cell>
        </row>
        <row r="39">
          <cell r="A39">
            <v>2571</v>
          </cell>
          <cell r="C39">
            <v>8.5199999999999998E-2</v>
          </cell>
        </row>
        <row r="40">
          <cell r="A40">
            <v>2756</v>
          </cell>
          <cell r="C40">
            <v>8.5199999999999998E-2</v>
          </cell>
        </row>
        <row r="41">
          <cell r="A41">
            <v>2868</v>
          </cell>
          <cell r="C41">
            <v>8.5199999999999998E-2</v>
          </cell>
        </row>
        <row r="42">
          <cell r="A42">
            <v>2471</v>
          </cell>
          <cell r="C42">
            <v>2.844E-2</v>
          </cell>
        </row>
        <row r="43">
          <cell r="A43">
            <v>2488</v>
          </cell>
          <cell r="C43">
            <v>4.2599999999999999E-2</v>
          </cell>
        </row>
        <row r="44">
          <cell r="A44">
            <v>2977</v>
          </cell>
          <cell r="C44">
            <v>4.2599999999999999E-2</v>
          </cell>
        </row>
        <row r="45">
          <cell r="A45">
            <v>2256</v>
          </cell>
          <cell r="C45">
            <v>4.2599999999999999E-2</v>
          </cell>
        </row>
        <row r="46">
          <cell r="A46">
            <v>2244</v>
          </cell>
          <cell r="C46">
            <v>4.2599999999999999E-2</v>
          </cell>
        </row>
        <row r="47">
          <cell r="A47">
            <v>2496</v>
          </cell>
          <cell r="C47">
            <v>4.2599999999999999E-2</v>
          </cell>
        </row>
        <row r="48">
          <cell r="A48">
            <v>2983</v>
          </cell>
          <cell r="C48">
            <v>4.2599999999999999E-2</v>
          </cell>
        </row>
        <row r="49">
          <cell r="A49">
            <v>2257</v>
          </cell>
          <cell r="C49">
            <v>4.2599999999999999E-2</v>
          </cell>
        </row>
        <row r="50">
          <cell r="A50">
            <v>2498</v>
          </cell>
          <cell r="C50">
            <v>4.2599999999999999E-2</v>
          </cell>
        </row>
        <row r="51">
          <cell r="A51">
            <v>2492</v>
          </cell>
          <cell r="C51">
            <v>4.2599999999999999E-2</v>
          </cell>
        </row>
        <row r="52">
          <cell r="A52">
            <v>2258</v>
          </cell>
          <cell r="C52">
            <v>4.2599999999999999E-2</v>
          </cell>
        </row>
        <row r="53">
          <cell r="A53">
            <v>2245</v>
          </cell>
          <cell r="C53">
            <v>4.2599999999999999E-2</v>
          </cell>
        </row>
        <row r="54">
          <cell r="A54">
            <v>2824</v>
          </cell>
          <cell r="C54">
            <v>4.2599999999999999E-2</v>
          </cell>
        </row>
        <row r="55">
          <cell r="A55">
            <v>3143</v>
          </cell>
          <cell r="C55">
            <v>4.2599999999999999E-2</v>
          </cell>
        </row>
        <row r="56">
          <cell r="A56">
            <v>2523</v>
          </cell>
          <cell r="C56">
            <v>3.7499999999999999E-2</v>
          </cell>
        </row>
        <row r="57">
          <cell r="A57">
            <v>2582</v>
          </cell>
          <cell r="C57">
            <v>3.7499999999999999E-2</v>
          </cell>
        </row>
        <row r="58">
          <cell r="A58">
            <v>2836</v>
          </cell>
          <cell r="C58">
            <v>3.7499999999999999E-2</v>
          </cell>
        </row>
        <row r="59">
          <cell r="A59">
            <v>2526</v>
          </cell>
          <cell r="C59">
            <v>3.7499999999999999E-2</v>
          </cell>
        </row>
        <row r="60">
          <cell r="A60">
            <v>988</v>
          </cell>
          <cell r="C60">
            <v>7.4999999999999997E-2</v>
          </cell>
        </row>
        <row r="61">
          <cell r="A61">
            <v>989</v>
          </cell>
          <cell r="C61">
            <v>7.4999999999999997E-2</v>
          </cell>
        </row>
        <row r="62">
          <cell r="A62">
            <v>7790</v>
          </cell>
          <cell r="C62">
            <v>7.4999999999999997E-2</v>
          </cell>
        </row>
        <row r="63">
          <cell r="A63">
            <v>987</v>
          </cell>
          <cell r="C63">
            <v>7.4999999999999997E-2</v>
          </cell>
        </row>
        <row r="64">
          <cell r="A64">
            <v>828</v>
          </cell>
          <cell r="C64">
            <v>0.01</v>
          </cell>
        </row>
        <row r="65">
          <cell r="A65">
            <v>838</v>
          </cell>
          <cell r="C65">
            <v>0.01</v>
          </cell>
        </row>
        <row r="66">
          <cell r="A66">
            <v>827</v>
          </cell>
          <cell r="C66">
            <v>0.01</v>
          </cell>
        </row>
        <row r="67">
          <cell r="A67">
            <v>279</v>
          </cell>
          <cell r="C67">
            <v>8.5199999999999998E-2</v>
          </cell>
        </row>
        <row r="68">
          <cell r="A68">
            <v>295</v>
          </cell>
          <cell r="C68">
            <v>8.5199999999999998E-2</v>
          </cell>
        </row>
        <row r="69">
          <cell r="A69">
            <v>361</v>
          </cell>
          <cell r="C69">
            <v>8.5199999999999998E-2</v>
          </cell>
        </row>
        <row r="70">
          <cell r="A70">
            <v>132</v>
          </cell>
          <cell r="C70">
            <v>8.5199999999999998E-2</v>
          </cell>
        </row>
        <row r="71">
          <cell r="A71">
            <v>371</v>
          </cell>
          <cell r="C71">
            <v>8.5199999999999998E-2</v>
          </cell>
        </row>
        <row r="72">
          <cell r="A72">
            <v>3130</v>
          </cell>
          <cell r="C72">
            <v>2.1299999999999999E-2</v>
          </cell>
        </row>
        <row r="73">
          <cell r="A73">
            <v>725</v>
          </cell>
          <cell r="C73">
            <v>4.2599999999999999E-2</v>
          </cell>
        </row>
        <row r="74">
          <cell r="A74">
            <v>744</v>
          </cell>
          <cell r="C74">
            <v>4.2599999999999999E-2</v>
          </cell>
        </row>
        <row r="75">
          <cell r="A75">
            <v>7642</v>
          </cell>
          <cell r="C75">
            <v>4.2599999999999999E-2</v>
          </cell>
        </row>
        <row r="76">
          <cell r="A76">
            <v>7729</v>
          </cell>
          <cell r="C76">
            <v>4.2599999999999999E-2</v>
          </cell>
        </row>
        <row r="77">
          <cell r="A77">
            <v>7765</v>
          </cell>
          <cell r="C77">
            <v>4.2599999999999999E-2</v>
          </cell>
        </row>
        <row r="78">
          <cell r="A78">
            <v>712</v>
          </cell>
          <cell r="C78">
            <v>4.2599999999999999E-2</v>
          </cell>
        </row>
        <row r="79">
          <cell r="A79">
            <v>3122</v>
          </cell>
          <cell r="C79">
            <v>4.2599999999999999E-2</v>
          </cell>
        </row>
        <row r="80">
          <cell r="A80">
            <v>2982</v>
          </cell>
          <cell r="C80">
            <v>5.6759999999999998E-2</v>
          </cell>
        </row>
        <row r="81">
          <cell r="A81">
            <v>982</v>
          </cell>
          <cell r="C81">
            <v>7.4999999999999997E-2</v>
          </cell>
        </row>
        <row r="82">
          <cell r="A82">
            <v>392</v>
          </cell>
          <cell r="C82">
            <v>8.5199999999999998E-2</v>
          </cell>
        </row>
        <row r="83">
          <cell r="A83">
            <v>7605</v>
          </cell>
          <cell r="C83">
            <v>4.2599999999999999E-2</v>
          </cell>
        </row>
        <row r="84">
          <cell r="A84">
            <v>7730</v>
          </cell>
          <cell r="C84">
            <v>4.2599999999999999E-2</v>
          </cell>
        </row>
        <row r="85">
          <cell r="A85">
            <v>727</v>
          </cell>
          <cell r="C85">
            <v>4.2599999999999999E-2</v>
          </cell>
        </row>
        <row r="86">
          <cell r="A86">
            <v>7378</v>
          </cell>
          <cell r="C86">
            <v>0.11352</v>
          </cell>
        </row>
        <row r="87">
          <cell r="A87">
            <v>7707</v>
          </cell>
          <cell r="C87">
            <v>5.6759999999999998E-2</v>
          </cell>
        </row>
        <row r="88">
          <cell r="A88">
            <v>7799</v>
          </cell>
          <cell r="C88">
            <v>0.06</v>
          </cell>
        </row>
        <row r="89">
          <cell r="A89">
            <v>7808</v>
          </cell>
          <cell r="C89">
            <v>0.06</v>
          </cell>
        </row>
        <row r="90">
          <cell r="A90">
            <v>7814</v>
          </cell>
          <cell r="C90">
            <v>8.1600000000000006E-2</v>
          </cell>
        </row>
        <row r="91">
          <cell r="A91">
            <v>7811</v>
          </cell>
          <cell r="C91">
            <v>4.0800000000000003E-2</v>
          </cell>
        </row>
        <row r="92">
          <cell r="A92">
            <v>7317</v>
          </cell>
          <cell r="C92">
            <v>8.5199999999999998E-2</v>
          </cell>
        </row>
        <row r="93">
          <cell r="A93">
            <v>7796</v>
          </cell>
          <cell r="C93">
            <v>8.1600000000000006E-2</v>
          </cell>
        </row>
        <row r="94">
          <cell r="A94">
            <v>7794</v>
          </cell>
          <cell r="C94">
            <v>4.0800000000000003E-2</v>
          </cell>
        </row>
        <row r="95">
          <cell r="A95">
            <v>889</v>
          </cell>
          <cell r="C95">
            <v>8.5199999999999998E-2</v>
          </cell>
        </row>
        <row r="96">
          <cell r="A96">
            <v>7821</v>
          </cell>
          <cell r="C96">
            <v>8.1600000000000006E-2</v>
          </cell>
        </row>
        <row r="97">
          <cell r="A97">
            <v>7818</v>
          </cell>
          <cell r="C97">
            <v>4.0800000000000003E-2</v>
          </cell>
        </row>
        <row r="98">
          <cell r="A98">
            <v>7321</v>
          </cell>
          <cell r="C98">
            <v>8.5199999999999998E-2</v>
          </cell>
        </row>
        <row r="99">
          <cell r="A99">
            <v>7805</v>
          </cell>
          <cell r="C99">
            <v>8.1600000000000006E-2</v>
          </cell>
        </row>
        <row r="100">
          <cell r="A100">
            <v>7802</v>
          </cell>
          <cell r="C100">
            <v>4.0800000000000003E-2</v>
          </cell>
        </row>
        <row r="101">
          <cell r="A101">
            <v>891</v>
          </cell>
          <cell r="C101">
            <v>8.5199999999999998E-2</v>
          </cell>
        </row>
        <row r="102">
          <cell r="A102">
            <v>7472</v>
          </cell>
          <cell r="C102">
            <v>0.09</v>
          </cell>
        </row>
        <row r="103">
          <cell r="A103">
            <v>7481</v>
          </cell>
          <cell r="C103">
            <v>0.09</v>
          </cell>
        </row>
        <row r="104">
          <cell r="A104">
            <v>7319</v>
          </cell>
          <cell r="C104">
            <v>0.12</v>
          </cell>
        </row>
        <row r="105">
          <cell r="A105">
            <v>897</v>
          </cell>
          <cell r="C105">
            <v>0.12</v>
          </cell>
        </row>
        <row r="106">
          <cell r="A106">
            <v>7323</v>
          </cell>
          <cell r="C106">
            <v>0.12</v>
          </cell>
        </row>
        <row r="107">
          <cell r="A107">
            <v>899</v>
          </cell>
          <cell r="C107">
            <v>0.12</v>
          </cell>
        </row>
        <row r="108">
          <cell r="A108">
            <v>2231</v>
          </cell>
          <cell r="C108">
            <v>3.5999999999999997E-2</v>
          </cell>
        </row>
        <row r="109">
          <cell r="A109">
            <v>2243</v>
          </cell>
          <cell r="C109">
            <v>0.06</v>
          </cell>
        </row>
        <row r="110">
          <cell r="A110">
            <v>2413</v>
          </cell>
          <cell r="C110">
            <v>0.06</v>
          </cell>
        </row>
        <row r="111">
          <cell r="A111">
            <v>2250</v>
          </cell>
          <cell r="C111">
            <v>0.06</v>
          </cell>
        </row>
        <row r="112">
          <cell r="A112">
            <v>2981</v>
          </cell>
          <cell r="C112">
            <v>2.844E-2</v>
          </cell>
        </row>
        <row r="113">
          <cell r="A113">
            <v>2777</v>
          </cell>
          <cell r="C113">
            <v>2.844E-2</v>
          </cell>
        </row>
        <row r="114">
          <cell r="A114">
            <v>3092</v>
          </cell>
          <cell r="C114">
            <v>2.844E-2</v>
          </cell>
        </row>
        <row r="115">
          <cell r="A115">
            <v>3094</v>
          </cell>
          <cell r="C115">
            <v>2.844E-2</v>
          </cell>
        </row>
        <row r="116">
          <cell r="A116">
            <v>3114</v>
          </cell>
          <cell r="C116">
            <v>2.844E-2</v>
          </cell>
        </row>
        <row r="117">
          <cell r="A117">
            <v>3134</v>
          </cell>
          <cell r="C117">
            <v>2.844E-2</v>
          </cell>
        </row>
        <row r="118">
          <cell r="A118">
            <v>3343</v>
          </cell>
          <cell r="C118">
            <v>5.688E-2</v>
          </cell>
        </row>
        <row r="119">
          <cell r="A119">
            <v>2657</v>
          </cell>
          <cell r="C119">
            <v>4.2599999999999999E-2</v>
          </cell>
        </row>
        <row r="120">
          <cell r="A120">
            <v>2680</v>
          </cell>
          <cell r="C120">
            <v>4.2599999999999999E-2</v>
          </cell>
        </row>
        <row r="121">
          <cell r="A121">
            <v>2267</v>
          </cell>
          <cell r="C121">
            <v>4.2599999999999999E-2</v>
          </cell>
        </row>
        <row r="122">
          <cell r="A122">
            <v>2682</v>
          </cell>
          <cell r="C122">
            <v>4.2599999999999999E-2</v>
          </cell>
        </row>
        <row r="123">
          <cell r="A123">
            <v>2942</v>
          </cell>
          <cell r="C123">
            <v>4.2599999999999999E-2</v>
          </cell>
        </row>
        <row r="124">
          <cell r="A124">
            <v>2943</v>
          </cell>
          <cell r="C124">
            <v>4.2599999999999999E-2</v>
          </cell>
        </row>
        <row r="125">
          <cell r="A125">
            <v>3110</v>
          </cell>
          <cell r="C125">
            <v>4.2599999999999999E-2</v>
          </cell>
        </row>
        <row r="126">
          <cell r="A126">
            <v>2277</v>
          </cell>
          <cell r="C126">
            <v>4.2599999999999999E-2</v>
          </cell>
        </row>
        <row r="127">
          <cell r="A127">
            <v>7516</v>
          </cell>
          <cell r="C127">
            <v>4.2599999999999999E-2</v>
          </cell>
        </row>
        <row r="128">
          <cell r="A128">
            <v>2686</v>
          </cell>
          <cell r="C128">
            <v>4.2599999999999999E-2</v>
          </cell>
        </row>
        <row r="129">
          <cell r="A129">
            <v>2705</v>
          </cell>
          <cell r="C129">
            <v>4.2599999999999999E-2</v>
          </cell>
        </row>
        <row r="130">
          <cell r="A130">
            <v>2281</v>
          </cell>
          <cell r="C130">
            <v>4.2599999999999999E-2</v>
          </cell>
        </row>
        <row r="131">
          <cell r="A131">
            <v>2707</v>
          </cell>
          <cell r="C131">
            <v>4.2599999999999999E-2</v>
          </cell>
        </row>
        <row r="132">
          <cell r="A132">
            <v>2271</v>
          </cell>
          <cell r="C132">
            <v>4.2599999999999999E-2</v>
          </cell>
        </row>
        <row r="133">
          <cell r="A133">
            <v>3007</v>
          </cell>
          <cell r="C133">
            <v>5.6759999999999998E-2</v>
          </cell>
        </row>
        <row r="134">
          <cell r="A134">
            <v>2319</v>
          </cell>
          <cell r="C134">
            <v>0.12</v>
          </cell>
        </row>
        <row r="135">
          <cell r="A135">
            <v>2323</v>
          </cell>
          <cell r="C135">
            <v>0.12</v>
          </cell>
        </row>
        <row r="136">
          <cell r="A136">
            <v>2327</v>
          </cell>
          <cell r="C136">
            <v>0.12</v>
          </cell>
        </row>
        <row r="137">
          <cell r="A137">
            <v>2328</v>
          </cell>
          <cell r="C137">
            <v>0.12</v>
          </cell>
        </row>
        <row r="138">
          <cell r="A138">
            <v>2353</v>
          </cell>
          <cell r="C138">
            <v>0.12</v>
          </cell>
        </row>
        <row r="139">
          <cell r="A139">
            <v>2938</v>
          </cell>
          <cell r="C139">
            <v>0.16</v>
          </cell>
        </row>
        <row r="140">
          <cell r="A140">
            <v>2937</v>
          </cell>
          <cell r="C140">
            <v>0.16</v>
          </cell>
        </row>
        <row r="141">
          <cell r="A141">
            <v>2349</v>
          </cell>
          <cell r="C141">
            <v>0.12</v>
          </cell>
        </row>
        <row r="142">
          <cell r="A142">
            <v>2350</v>
          </cell>
          <cell r="C142">
            <v>0.12</v>
          </cell>
        </row>
        <row r="143">
          <cell r="A143">
            <v>2940</v>
          </cell>
          <cell r="C143">
            <v>0.16</v>
          </cell>
        </row>
        <row r="144">
          <cell r="A144">
            <v>2392</v>
          </cell>
          <cell r="C144">
            <v>7.1999999999999995E-2</v>
          </cell>
        </row>
        <row r="145">
          <cell r="A145">
            <v>2390</v>
          </cell>
          <cell r="C145">
            <v>7.1999999999999995E-2</v>
          </cell>
        </row>
        <row r="146">
          <cell r="A146">
            <v>2391</v>
          </cell>
          <cell r="C146">
            <v>7.1999999999999995E-2</v>
          </cell>
        </row>
        <row r="147">
          <cell r="A147">
            <v>2393</v>
          </cell>
          <cell r="C147">
            <v>7.1999999999999995E-2</v>
          </cell>
        </row>
        <row r="148">
          <cell r="A148">
            <v>2394</v>
          </cell>
          <cell r="C148">
            <v>7.1999999999999995E-2</v>
          </cell>
        </row>
        <row r="149">
          <cell r="A149">
            <v>104</v>
          </cell>
          <cell r="C149">
            <v>3.9600000000000003E-2</v>
          </cell>
        </row>
        <row r="150">
          <cell r="A150">
            <v>117</v>
          </cell>
          <cell r="C150">
            <v>3.9600000000000003E-2</v>
          </cell>
        </row>
        <row r="151">
          <cell r="A151">
            <v>577</v>
          </cell>
          <cell r="C151">
            <v>3.5999999999999997E-2</v>
          </cell>
        </row>
        <row r="152">
          <cell r="A152">
            <v>576</v>
          </cell>
          <cell r="C152">
            <v>3.5999999999999997E-2</v>
          </cell>
        </row>
        <row r="153">
          <cell r="A153">
            <v>573</v>
          </cell>
          <cell r="C153">
            <v>3.5999999999999997E-2</v>
          </cell>
        </row>
        <row r="154">
          <cell r="A154">
            <v>7430</v>
          </cell>
          <cell r="C154">
            <v>0.06</v>
          </cell>
        </row>
        <row r="155">
          <cell r="A155">
            <v>7382</v>
          </cell>
          <cell r="C155">
            <v>0.06</v>
          </cell>
        </row>
        <row r="156">
          <cell r="A156">
            <v>7431</v>
          </cell>
          <cell r="C156">
            <v>0.06</v>
          </cell>
        </row>
        <row r="157">
          <cell r="A157">
            <v>7383</v>
          </cell>
          <cell r="C157">
            <v>0.06</v>
          </cell>
        </row>
        <row r="158">
          <cell r="A158">
            <v>259</v>
          </cell>
          <cell r="C158">
            <v>4.2599999999999999E-2</v>
          </cell>
        </row>
        <row r="159">
          <cell r="A159">
            <v>7506</v>
          </cell>
          <cell r="C159">
            <v>4.2599999999999999E-2</v>
          </cell>
        </row>
        <row r="160">
          <cell r="A160">
            <v>7860</v>
          </cell>
          <cell r="C160">
            <v>4.2599999999999999E-2</v>
          </cell>
        </row>
        <row r="161">
          <cell r="A161">
            <v>7862</v>
          </cell>
          <cell r="C161">
            <v>4.2599999999999999E-2</v>
          </cell>
        </row>
        <row r="162">
          <cell r="A162">
            <v>820</v>
          </cell>
          <cell r="C162">
            <v>4.2599999999999999E-2</v>
          </cell>
        </row>
        <row r="163">
          <cell r="A163">
            <v>7507</v>
          </cell>
          <cell r="C163">
            <v>4.2599999999999999E-2</v>
          </cell>
        </row>
        <row r="164">
          <cell r="A164">
            <v>379</v>
          </cell>
          <cell r="C164">
            <v>4.2599999999999999E-2</v>
          </cell>
        </row>
        <row r="165">
          <cell r="A165">
            <v>7508</v>
          </cell>
          <cell r="C165">
            <v>4.2599999999999999E-2</v>
          </cell>
        </row>
        <row r="166">
          <cell r="A166">
            <v>3089</v>
          </cell>
          <cell r="C166">
            <v>4.2599999999999999E-2</v>
          </cell>
        </row>
        <row r="167">
          <cell r="A167">
            <v>7509</v>
          </cell>
          <cell r="C167">
            <v>4.2599999999999999E-2</v>
          </cell>
        </row>
        <row r="168">
          <cell r="A168">
            <v>7700</v>
          </cell>
          <cell r="C168">
            <v>4.2599999999999999E-2</v>
          </cell>
        </row>
        <row r="169">
          <cell r="A169">
            <v>7859</v>
          </cell>
          <cell r="C169">
            <v>4.2599999999999999E-2</v>
          </cell>
        </row>
        <row r="170">
          <cell r="A170">
            <v>329</v>
          </cell>
          <cell r="C170">
            <v>4.2599999999999999E-2</v>
          </cell>
        </row>
        <row r="171">
          <cell r="A171">
            <v>7649</v>
          </cell>
          <cell r="C171">
            <v>4.2599999999999999E-2</v>
          </cell>
        </row>
        <row r="172">
          <cell r="A172">
            <v>380</v>
          </cell>
          <cell r="C172">
            <v>4.2599999999999999E-2</v>
          </cell>
        </row>
        <row r="173">
          <cell r="A173">
            <v>7519</v>
          </cell>
          <cell r="C173">
            <v>4.2599999999999999E-2</v>
          </cell>
        </row>
        <row r="174">
          <cell r="A174">
            <v>7289</v>
          </cell>
          <cell r="C174">
            <v>0.12</v>
          </cell>
        </row>
        <row r="175">
          <cell r="A175">
            <v>113</v>
          </cell>
          <cell r="C175">
            <v>0.12</v>
          </cell>
        </row>
        <row r="176">
          <cell r="A176">
            <v>350</v>
          </cell>
          <cell r="C176">
            <v>0.12</v>
          </cell>
        </row>
        <row r="177">
          <cell r="A177">
            <v>7651</v>
          </cell>
          <cell r="C177">
            <v>0.12</v>
          </cell>
        </row>
        <row r="178">
          <cell r="A178">
            <v>347</v>
          </cell>
          <cell r="C178">
            <v>0.12</v>
          </cell>
        </row>
        <row r="179">
          <cell r="A179">
            <v>733</v>
          </cell>
          <cell r="C179">
            <v>0.12</v>
          </cell>
        </row>
        <row r="180">
          <cell r="A180">
            <v>465</v>
          </cell>
          <cell r="C180">
            <v>0.12</v>
          </cell>
        </row>
        <row r="181">
          <cell r="A181">
            <v>7234</v>
          </cell>
          <cell r="C181">
            <v>0.12</v>
          </cell>
        </row>
        <row r="182">
          <cell r="A182">
            <v>7235</v>
          </cell>
          <cell r="C182">
            <v>0.16</v>
          </cell>
        </row>
        <row r="183">
          <cell r="A183">
            <v>854</v>
          </cell>
          <cell r="C183">
            <v>0.16</v>
          </cell>
        </row>
        <row r="184">
          <cell r="A184">
            <v>501</v>
          </cell>
          <cell r="C184">
            <v>0.12</v>
          </cell>
        </row>
        <row r="185">
          <cell r="A185">
            <v>862</v>
          </cell>
          <cell r="C185">
            <v>0.16</v>
          </cell>
        </row>
        <row r="186">
          <cell r="A186">
            <v>7653</v>
          </cell>
          <cell r="C186">
            <v>0.12</v>
          </cell>
        </row>
        <row r="187">
          <cell r="A187">
            <v>7654</v>
          </cell>
          <cell r="C187">
            <v>0.16</v>
          </cell>
        </row>
        <row r="188">
          <cell r="A188">
            <v>503</v>
          </cell>
          <cell r="C188">
            <v>0.12</v>
          </cell>
        </row>
        <row r="189">
          <cell r="A189">
            <v>856</v>
          </cell>
          <cell r="C189">
            <v>0.16</v>
          </cell>
        </row>
        <row r="190">
          <cell r="A190">
            <v>686</v>
          </cell>
          <cell r="C190">
            <v>7.1999999999999995E-2</v>
          </cell>
        </row>
        <row r="191">
          <cell r="A191">
            <v>954</v>
          </cell>
          <cell r="C191">
            <v>3.4079999999999999E-2</v>
          </cell>
        </row>
        <row r="192">
          <cell r="A192">
            <v>970</v>
          </cell>
          <cell r="C192">
            <v>3.4079999999999999E-2</v>
          </cell>
        </row>
        <row r="193">
          <cell r="A193">
            <v>909</v>
          </cell>
          <cell r="C193">
            <v>3.4079999999999999E-2</v>
          </cell>
        </row>
        <row r="194">
          <cell r="A194">
            <v>7745</v>
          </cell>
          <cell r="C194">
            <v>3.4079999999999999E-2</v>
          </cell>
        </row>
        <row r="195">
          <cell r="A195">
            <v>22</v>
          </cell>
          <cell r="C195">
            <v>3.4079999999999999E-2</v>
          </cell>
        </row>
        <row r="196">
          <cell r="A196">
            <v>7598</v>
          </cell>
          <cell r="C196">
            <v>0.06</v>
          </cell>
        </row>
        <row r="197">
          <cell r="A197">
            <v>7597</v>
          </cell>
          <cell r="C197">
            <v>0.06</v>
          </cell>
        </row>
        <row r="198">
          <cell r="A198">
            <v>772</v>
          </cell>
          <cell r="C198">
            <v>0.06</v>
          </cell>
        </row>
        <row r="199">
          <cell r="A199">
            <v>949</v>
          </cell>
          <cell r="C199">
            <v>0.06</v>
          </cell>
        </row>
        <row r="200">
          <cell r="A200">
            <v>494</v>
          </cell>
          <cell r="C200">
            <v>0.12</v>
          </cell>
        </row>
        <row r="201">
          <cell r="A201">
            <v>490</v>
          </cell>
          <cell r="C201">
            <v>0.12</v>
          </cell>
        </row>
        <row r="202">
          <cell r="A202">
            <v>7511</v>
          </cell>
          <cell r="C202">
            <v>4.2599999999999999E-2</v>
          </cell>
        </row>
        <row r="203">
          <cell r="A203">
            <v>998</v>
          </cell>
          <cell r="C203">
            <v>8.5199999999999998E-2</v>
          </cell>
        </row>
        <row r="204">
          <cell r="A204">
            <v>7512</v>
          </cell>
          <cell r="C204">
            <v>4.2599999999999999E-2</v>
          </cell>
        </row>
        <row r="205">
          <cell r="A205">
            <v>3152</v>
          </cell>
          <cell r="C205">
            <v>4.2599999999999999E-2</v>
          </cell>
        </row>
        <row r="206">
          <cell r="A206">
            <v>7505</v>
          </cell>
          <cell r="C206">
            <v>4.2599999999999999E-2</v>
          </cell>
        </row>
        <row r="207">
          <cell r="A207">
            <v>7699</v>
          </cell>
          <cell r="C207">
            <v>4.2599999999999999E-2</v>
          </cell>
        </row>
        <row r="208">
          <cell r="A208">
            <v>7846</v>
          </cell>
          <cell r="C208">
            <v>4.2599999999999999E-2</v>
          </cell>
        </row>
        <row r="209">
          <cell r="A209">
            <v>381</v>
          </cell>
          <cell r="C209">
            <v>4.2599999999999999E-2</v>
          </cell>
        </row>
        <row r="210">
          <cell r="A210">
            <v>7781</v>
          </cell>
          <cell r="C210">
            <v>4.2599999999999999E-2</v>
          </cell>
        </row>
        <row r="211">
          <cell r="A211">
            <v>7498</v>
          </cell>
          <cell r="C211">
            <v>4.2599999999999999E-2</v>
          </cell>
        </row>
        <row r="212">
          <cell r="A212">
            <v>7532</v>
          </cell>
          <cell r="C212">
            <v>4.2599999999999999E-2</v>
          </cell>
        </row>
        <row r="213">
          <cell r="A213">
            <v>7702</v>
          </cell>
          <cell r="C213">
            <v>4.2599999999999999E-2</v>
          </cell>
        </row>
        <row r="214">
          <cell r="A214">
            <v>3091</v>
          </cell>
          <cell r="C214">
            <v>4.2599999999999999E-2</v>
          </cell>
        </row>
        <row r="215">
          <cell r="A215">
            <v>7518</v>
          </cell>
          <cell r="C215">
            <v>4.2599999999999999E-2</v>
          </cell>
        </row>
        <row r="216">
          <cell r="A216">
            <v>7836</v>
          </cell>
          <cell r="C216">
            <v>4.2599999999999999E-2</v>
          </cell>
        </row>
        <row r="217">
          <cell r="A217">
            <v>3150</v>
          </cell>
          <cell r="C217">
            <v>4.2599999999999999E-2</v>
          </cell>
        </row>
        <row r="218">
          <cell r="A218">
            <v>7325</v>
          </cell>
          <cell r="C218">
            <v>0.12</v>
          </cell>
        </row>
        <row r="219">
          <cell r="A219">
            <v>3124</v>
          </cell>
          <cell r="C219">
            <v>0.12</v>
          </cell>
        </row>
        <row r="220">
          <cell r="A220">
            <v>233</v>
          </cell>
          <cell r="C220">
            <v>0.16</v>
          </cell>
        </row>
        <row r="221">
          <cell r="A221">
            <v>107</v>
          </cell>
          <cell r="C221">
            <v>0.12</v>
          </cell>
        </row>
        <row r="222">
          <cell r="A222">
            <v>222</v>
          </cell>
          <cell r="C222">
            <v>0.16</v>
          </cell>
        </row>
        <row r="223">
          <cell r="A223">
            <v>175</v>
          </cell>
          <cell r="C223">
            <v>0.16</v>
          </cell>
        </row>
        <row r="224">
          <cell r="A224">
            <v>176</v>
          </cell>
          <cell r="C224">
            <v>0.16</v>
          </cell>
        </row>
        <row r="225">
          <cell r="A225">
            <v>7501</v>
          </cell>
          <cell r="C225">
            <v>0.16</v>
          </cell>
        </row>
        <row r="226">
          <cell r="A226">
            <v>7500</v>
          </cell>
          <cell r="C226">
            <v>0.12</v>
          </cell>
        </row>
        <row r="227">
          <cell r="A227">
            <v>7787</v>
          </cell>
          <cell r="C227">
            <v>0.16</v>
          </cell>
        </row>
        <row r="228">
          <cell r="A228">
            <v>504</v>
          </cell>
          <cell r="C228">
            <v>0.12</v>
          </cell>
        </row>
        <row r="229">
          <cell r="A229">
            <v>930</v>
          </cell>
          <cell r="C229">
            <v>0.16</v>
          </cell>
        </row>
        <row r="230">
          <cell r="A230">
            <v>80</v>
          </cell>
          <cell r="C230">
            <v>0.12</v>
          </cell>
        </row>
        <row r="231">
          <cell r="A231">
            <v>232</v>
          </cell>
          <cell r="C231">
            <v>0.16</v>
          </cell>
        </row>
        <row r="232">
          <cell r="A232">
            <v>753</v>
          </cell>
          <cell r="C232">
            <v>7.1999999999999995E-2</v>
          </cell>
        </row>
        <row r="233">
          <cell r="A233">
            <v>7503</v>
          </cell>
          <cell r="C233">
            <v>7.1999999999999995E-2</v>
          </cell>
        </row>
        <row r="234">
          <cell r="A234">
            <v>498</v>
          </cell>
          <cell r="C234">
            <v>7.1999999999999995E-2</v>
          </cell>
        </row>
        <row r="235">
          <cell r="A235">
            <v>7406</v>
          </cell>
          <cell r="C235">
            <v>7.1999999999999995E-2</v>
          </cell>
        </row>
        <row r="236">
          <cell r="A236">
            <v>7736</v>
          </cell>
          <cell r="C236">
            <v>4.2599999999999999E-2</v>
          </cell>
        </row>
        <row r="237">
          <cell r="A237">
            <v>971</v>
          </cell>
          <cell r="C237">
            <v>3.7199999999999997E-2</v>
          </cell>
        </row>
        <row r="238">
          <cell r="A238">
            <v>7733</v>
          </cell>
          <cell r="C238">
            <v>4.2599999999999999E-2</v>
          </cell>
        </row>
        <row r="239">
          <cell r="A239">
            <v>7387</v>
          </cell>
          <cell r="C239">
            <v>4.2599999999999999E-2</v>
          </cell>
        </row>
        <row r="240">
          <cell r="A240">
            <v>620</v>
          </cell>
          <cell r="C240">
            <v>8.5199999999999998E-2</v>
          </cell>
        </row>
        <row r="241">
          <cell r="A241">
            <v>7531</v>
          </cell>
          <cell r="C241">
            <v>4.2599999999999999E-2</v>
          </cell>
        </row>
        <row r="242">
          <cell r="A242">
            <v>807</v>
          </cell>
          <cell r="C242">
            <v>8.5199999999999998E-2</v>
          </cell>
        </row>
        <row r="243">
          <cell r="A243">
            <v>808</v>
          </cell>
          <cell r="C243">
            <v>8.5199999999999998E-2</v>
          </cell>
        </row>
        <row r="244">
          <cell r="A244">
            <v>7734</v>
          </cell>
          <cell r="C244">
            <v>4.2599999999999999E-2</v>
          </cell>
        </row>
        <row r="245">
          <cell r="A245">
            <v>13103</v>
          </cell>
          <cell r="C245">
            <v>0</v>
          </cell>
        </row>
        <row r="246">
          <cell r="A246">
            <v>24</v>
          </cell>
          <cell r="C246">
            <v>0</v>
          </cell>
        </row>
        <row r="247">
          <cell r="A247">
            <v>25</v>
          </cell>
          <cell r="C247">
            <v>0</v>
          </cell>
        </row>
        <row r="248">
          <cell r="A248">
            <v>52</v>
          </cell>
          <cell r="C248">
            <v>0</v>
          </cell>
        </row>
        <row r="249">
          <cell r="A249">
            <v>7634</v>
          </cell>
          <cell r="C249">
            <v>0.12</v>
          </cell>
        </row>
        <row r="250">
          <cell r="A250">
            <v>7458</v>
          </cell>
          <cell r="C250">
            <v>0.06</v>
          </cell>
        </row>
        <row r="251">
          <cell r="A251">
            <v>7635</v>
          </cell>
          <cell r="C251">
            <v>0.12</v>
          </cell>
        </row>
        <row r="252">
          <cell r="A252">
            <v>7456</v>
          </cell>
          <cell r="C252">
            <v>0.06</v>
          </cell>
        </row>
        <row r="253">
          <cell r="A253">
            <v>7350</v>
          </cell>
          <cell r="C253">
            <v>0.06</v>
          </cell>
        </row>
        <row r="254">
          <cell r="A254">
            <v>884</v>
          </cell>
          <cell r="C254">
            <v>0.06</v>
          </cell>
        </row>
        <row r="255">
          <cell r="A255">
            <v>7637</v>
          </cell>
          <cell r="C255">
            <v>0.12</v>
          </cell>
        </row>
        <row r="256">
          <cell r="A256">
            <v>887</v>
          </cell>
          <cell r="C256">
            <v>0.06</v>
          </cell>
        </row>
        <row r="257">
          <cell r="A257">
            <v>7639</v>
          </cell>
          <cell r="C257">
            <v>0.12</v>
          </cell>
        </row>
        <row r="258">
          <cell r="A258">
            <v>7347</v>
          </cell>
          <cell r="C258">
            <v>0.06</v>
          </cell>
        </row>
        <row r="259">
          <cell r="A259">
            <v>7445</v>
          </cell>
          <cell r="C259">
            <v>0.06</v>
          </cell>
        </row>
        <row r="260">
          <cell r="A260">
            <v>7636</v>
          </cell>
          <cell r="C260">
            <v>0.12</v>
          </cell>
        </row>
        <row r="261">
          <cell r="A261">
            <v>898</v>
          </cell>
          <cell r="C261">
            <v>0.06</v>
          </cell>
        </row>
        <row r="262">
          <cell r="A262">
            <v>2303</v>
          </cell>
          <cell r="C262">
            <v>0.12</v>
          </cell>
        </row>
        <row r="263">
          <cell r="A263">
            <v>7758</v>
          </cell>
          <cell r="C263">
            <v>0.06</v>
          </cell>
        </row>
        <row r="264">
          <cell r="A264">
            <v>10007</v>
          </cell>
          <cell r="C264">
            <v>0</v>
          </cell>
        </row>
        <row r="265">
          <cell r="A265">
            <v>11003</v>
          </cell>
          <cell r="C265">
            <v>0</v>
          </cell>
        </row>
        <row r="266">
          <cell r="A266">
            <v>11101</v>
          </cell>
          <cell r="C266">
            <v>0</v>
          </cell>
        </row>
        <row r="267">
          <cell r="A267">
            <v>11103</v>
          </cell>
          <cell r="C267">
            <v>0</v>
          </cell>
        </row>
        <row r="268">
          <cell r="A268">
            <v>11401</v>
          </cell>
          <cell r="C268">
            <v>0</v>
          </cell>
        </row>
        <row r="269">
          <cell r="A269">
            <v>12303</v>
          </cell>
          <cell r="C269">
            <v>0</v>
          </cell>
        </row>
        <row r="270">
          <cell r="A270">
            <v>17000</v>
          </cell>
          <cell r="C270">
            <v>0</v>
          </cell>
        </row>
        <row r="271">
          <cell r="A271">
            <v>17210</v>
          </cell>
          <cell r="C271">
            <v>0</v>
          </cell>
        </row>
        <row r="272">
          <cell r="A272">
            <v>30008</v>
          </cell>
          <cell r="C272">
            <v>0</v>
          </cell>
        </row>
        <row r="273">
          <cell r="A273">
            <v>30010</v>
          </cell>
          <cell r="C273">
            <v>0</v>
          </cell>
        </row>
        <row r="274">
          <cell r="A274">
            <v>17110</v>
          </cell>
          <cell r="C274">
            <v>0</v>
          </cell>
        </row>
        <row r="275">
          <cell r="A275">
            <v>7529</v>
          </cell>
          <cell r="C275">
            <v>4.2599999999999999E-2</v>
          </cell>
        </row>
        <row r="276">
          <cell r="A276">
            <v>442</v>
          </cell>
          <cell r="C276">
            <v>8.5199999999999998E-2</v>
          </cell>
        </row>
        <row r="277">
          <cell r="A277">
            <v>2237</v>
          </cell>
          <cell r="C277">
            <v>3.5999999999999997E-2</v>
          </cell>
        </row>
        <row r="278">
          <cell r="A278">
            <v>11000</v>
          </cell>
          <cell r="C278">
            <v>0</v>
          </cell>
        </row>
        <row r="279">
          <cell r="A279">
            <v>3632</v>
          </cell>
          <cell r="C279">
            <v>5.6759999999999998E-2</v>
          </cell>
        </row>
        <row r="280">
          <cell r="A280">
            <v>12030</v>
          </cell>
          <cell r="C280">
            <v>0</v>
          </cell>
        </row>
        <row r="281">
          <cell r="A281">
            <v>14201</v>
          </cell>
          <cell r="C281">
            <v>0</v>
          </cell>
        </row>
        <row r="282">
          <cell r="A282">
            <v>2918</v>
          </cell>
          <cell r="C282">
            <v>2.844E-2</v>
          </cell>
        </row>
        <row r="283">
          <cell r="A283">
            <v>3621</v>
          </cell>
          <cell r="C283">
            <v>4.2599999999999999E-2</v>
          </cell>
        </row>
        <row r="284">
          <cell r="A284">
            <v>2918</v>
          </cell>
          <cell r="C284">
            <v>0</v>
          </cell>
        </row>
        <row r="285">
          <cell r="A285">
            <v>2405</v>
          </cell>
          <cell r="C285">
            <v>0.06</v>
          </cell>
        </row>
        <row r="286">
          <cell r="A286">
            <v>974</v>
          </cell>
          <cell r="C286">
            <v>4.2599999999999999E-2</v>
          </cell>
        </row>
        <row r="287">
          <cell r="A287">
            <v>53</v>
          </cell>
          <cell r="C287">
            <v>0</v>
          </cell>
        </row>
        <row r="288">
          <cell r="A288">
            <v>2919</v>
          </cell>
          <cell r="C288">
            <v>0</v>
          </cell>
        </row>
        <row r="289">
          <cell r="A289">
            <v>11010</v>
          </cell>
          <cell r="C289">
            <v>0</v>
          </cell>
        </row>
        <row r="290">
          <cell r="A290">
            <v>11013</v>
          </cell>
          <cell r="C290">
            <v>0</v>
          </cell>
        </row>
        <row r="291">
          <cell r="A291">
            <v>15223</v>
          </cell>
          <cell r="C291">
            <v>0</v>
          </cell>
        </row>
        <row r="292">
          <cell r="A292">
            <v>3735</v>
          </cell>
          <cell r="C292">
            <v>8.5199999999999998E-2</v>
          </cell>
        </row>
        <row r="293">
          <cell r="A293">
            <v>3730</v>
          </cell>
          <cell r="C293">
            <v>4.2599999999999999E-2</v>
          </cell>
        </row>
        <row r="294">
          <cell r="A294">
            <v>27983</v>
          </cell>
          <cell r="C294">
            <v>0</v>
          </cell>
        </row>
        <row r="295">
          <cell r="A295">
            <v>30009</v>
          </cell>
          <cell r="C295">
            <v>0</v>
          </cell>
        </row>
        <row r="296">
          <cell r="A296">
            <v>103330</v>
          </cell>
          <cell r="C296">
            <v>0</v>
          </cell>
        </row>
        <row r="297">
          <cell r="A297">
            <v>11024</v>
          </cell>
          <cell r="C297">
            <v>0</v>
          </cell>
        </row>
        <row r="298">
          <cell r="A298">
            <v>30486</v>
          </cell>
          <cell r="C298">
            <v>0</v>
          </cell>
        </row>
        <row r="299">
          <cell r="A299">
            <v>3747</v>
          </cell>
          <cell r="C299">
            <v>8.5199999999999998E-2</v>
          </cell>
        </row>
        <row r="300">
          <cell r="A300">
            <v>101777</v>
          </cell>
        </row>
        <row r="301">
          <cell r="A301">
            <v>29059</v>
          </cell>
          <cell r="C301">
            <v>0</v>
          </cell>
        </row>
        <row r="302">
          <cell r="A302">
            <v>27982</v>
          </cell>
          <cell r="C302">
            <v>0</v>
          </cell>
        </row>
        <row r="303">
          <cell r="A303">
            <v>37108</v>
          </cell>
          <cell r="C303">
            <v>0</v>
          </cell>
        </row>
        <row r="304">
          <cell r="A304">
            <v>3950</v>
          </cell>
          <cell r="C304">
            <v>2.1299999999999999E-2</v>
          </cell>
        </row>
        <row r="305">
          <cell r="A305">
            <v>29994</v>
          </cell>
          <cell r="C305">
            <v>0</v>
          </cell>
        </row>
        <row r="306">
          <cell r="A306">
            <v>101778</v>
          </cell>
          <cell r="C306">
            <v>0</v>
          </cell>
        </row>
        <row r="307">
          <cell r="A307">
            <v>30491</v>
          </cell>
          <cell r="C307">
            <v>0</v>
          </cell>
        </row>
        <row r="308">
          <cell r="A308">
            <v>29</v>
          </cell>
          <cell r="C308">
            <v>0</v>
          </cell>
        </row>
        <row r="309">
          <cell r="A309">
            <v>3799</v>
          </cell>
          <cell r="C309">
            <v>4.2599999999999999E-2</v>
          </cell>
        </row>
        <row r="310">
          <cell r="A310">
            <v>4066</v>
          </cell>
          <cell r="C310">
            <v>4.2599999999999999E-2</v>
          </cell>
        </row>
        <row r="311">
          <cell r="A311">
            <v>30487</v>
          </cell>
          <cell r="C311">
            <v>0</v>
          </cell>
        </row>
        <row r="312">
          <cell r="A312">
            <v>4052</v>
          </cell>
          <cell r="C312">
            <v>5.688E-2</v>
          </cell>
        </row>
        <row r="313">
          <cell r="A313">
            <v>110802</v>
          </cell>
          <cell r="C313">
            <v>0</v>
          </cell>
        </row>
        <row r="314">
          <cell r="A314">
            <v>2917</v>
          </cell>
          <cell r="C314">
            <v>0</v>
          </cell>
        </row>
        <row r="315">
          <cell r="A315">
            <v>27984</v>
          </cell>
          <cell r="C315">
            <v>0</v>
          </cell>
        </row>
        <row r="316">
          <cell r="A316">
            <v>31559</v>
          </cell>
          <cell r="C316">
            <v>0</v>
          </cell>
        </row>
        <row r="317">
          <cell r="A317">
            <v>3920</v>
          </cell>
          <cell r="C317">
            <v>7.4999999999999997E-2</v>
          </cell>
        </row>
        <row r="318">
          <cell r="A318">
            <v>2595</v>
          </cell>
          <cell r="C318">
            <v>3.5999999999999997E-2</v>
          </cell>
        </row>
        <row r="319">
          <cell r="A319">
            <v>3714</v>
          </cell>
          <cell r="C319">
            <v>4.2599999999999999E-2</v>
          </cell>
        </row>
        <row r="320">
          <cell r="A320">
            <v>3717</v>
          </cell>
          <cell r="C320">
            <v>4.2599999999999999E-2</v>
          </cell>
        </row>
        <row r="321">
          <cell r="A321">
            <v>28289</v>
          </cell>
          <cell r="C321">
            <v>0</v>
          </cell>
        </row>
        <row r="322">
          <cell r="A322">
            <v>101490</v>
          </cell>
          <cell r="C322">
            <v>0</v>
          </cell>
        </row>
        <row r="323">
          <cell r="A323">
            <v>101779</v>
          </cell>
          <cell r="C323">
            <v>0</v>
          </cell>
        </row>
        <row r="324">
          <cell r="A324">
            <v>103332</v>
          </cell>
          <cell r="C324">
            <v>0</v>
          </cell>
        </row>
        <row r="325">
          <cell r="A325">
            <v>103322</v>
          </cell>
          <cell r="C325">
            <v>0</v>
          </cell>
        </row>
        <row r="326">
          <cell r="A326">
            <v>52055</v>
          </cell>
          <cell r="C326">
            <v>0</v>
          </cell>
        </row>
        <row r="327">
          <cell r="A327">
            <v>101489</v>
          </cell>
          <cell r="C327">
            <v>0</v>
          </cell>
        </row>
        <row r="328">
          <cell r="A328">
            <v>28287</v>
          </cell>
          <cell r="C328">
            <v>0</v>
          </cell>
        </row>
        <row r="329">
          <cell r="A329">
            <v>103323</v>
          </cell>
          <cell r="C329">
            <v>0</v>
          </cell>
        </row>
        <row r="330">
          <cell r="A330">
            <v>100001</v>
          </cell>
          <cell r="C330">
            <v>0</v>
          </cell>
        </row>
        <row r="331">
          <cell r="A331">
            <v>31547</v>
          </cell>
          <cell r="C331">
            <v>0</v>
          </cell>
        </row>
        <row r="332">
          <cell r="A332">
            <v>4436</v>
          </cell>
          <cell r="C332">
            <v>0.11352</v>
          </cell>
        </row>
        <row r="333">
          <cell r="A333">
            <v>4440</v>
          </cell>
          <cell r="C333">
            <v>0.11352</v>
          </cell>
        </row>
        <row r="334">
          <cell r="A334">
            <v>4442</v>
          </cell>
          <cell r="C334">
            <v>0.11352</v>
          </cell>
        </row>
        <row r="335">
          <cell r="A335">
            <v>4444</v>
          </cell>
          <cell r="C335">
            <v>0.11352</v>
          </cell>
        </row>
        <row r="336">
          <cell r="A336">
            <v>4446</v>
          </cell>
          <cell r="C336">
            <v>0.11352</v>
          </cell>
        </row>
        <row r="337">
          <cell r="A337">
            <v>4448</v>
          </cell>
          <cell r="C337">
            <v>0.11352</v>
          </cell>
        </row>
        <row r="338">
          <cell r="A338">
            <v>4450</v>
          </cell>
          <cell r="C338">
            <v>0.11352</v>
          </cell>
        </row>
        <row r="339">
          <cell r="A339">
            <v>4452</v>
          </cell>
          <cell r="C339">
            <v>0.11352</v>
          </cell>
        </row>
        <row r="340">
          <cell r="A340">
            <v>4454</v>
          </cell>
          <cell r="C340">
            <v>0.11352</v>
          </cell>
        </row>
        <row r="341">
          <cell r="A341">
            <v>4492</v>
          </cell>
          <cell r="C341">
            <v>0.11352</v>
          </cell>
        </row>
        <row r="342">
          <cell r="A342">
            <v>4493</v>
          </cell>
          <cell r="C342">
            <v>0.11352</v>
          </cell>
        </row>
        <row r="343">
          <cell r="A343">
            <v>4494</v>
          </cell>
          <cell r="C343">
            <v>0.11352</v>
          </cell>
        </row>
        <row r="344">
          <cell r="A344">
            <v>4497</v>
          </cell>
          <cell r="C344">
            <v>0.11352</v>
          </cell>
        </row>
        <row r="345">
          <cell r="A345">
            <v>4426</v>
          </cell>
          <cell r="C345">
            <v>0.12</v>
          </cell>
        </row>
        <row r="346">
          <cell r="A346">
            <v>4432</v>
          </cell>
          <cell r="C346">
            <v>0.12</v>
          </cell>
        </row>
        <row r="347">
          <cell r="A347">
            <v>7825</v>
          </cell>
          <cell r="C347">
            <v>4.0800000000000003E-2</v>
          </cell>
        </row>
        <row r="348">
          <cell r="A348">
            <v>7831</v>
          </cell>
          <cell r="C348">
            <v>4.0800000000000003E-2</v>
          </cell>
        </row>
        <row r="349">
          <cell r="A349">
            <v>4455</v>
          </cell>
          <cell r="C349">
            <v>0.14183999999999999</v>
          </cell>
        </row>
        <row r="350">
          <cell r="A350">
            <v>4458</v>
          </cell>
          <cell r="C350">
            <v>0.14183999999999999</v>
          </cell>
        </row>
        <row r="351">
          <cell r="A351">
            <v>4460</v>
          </cell>
          <cell r="C351">
            <v>0.14183999999999999</v>
          </cell>
        </row>
        <row r="352">
          <cell r="A352">
            <v>4462</v>
          </cell>
          <cell r="C352">
            <v>0.14183999999999999</v>
          </cell>
        </row>
        <row r="353">
          <cell r="A353">
            <v>4464</v>
          </cell>
          <cell r="C353">
            <v>0.14183999999999999</v>
          </cell>
        </row>
        <row r="354">
          <cell r="A354">
            <v>4466</v>
          </cell>
          <cell r="C354">
            <v>0.14183999999999999</v>
          </cell>
        </row>
        <row r="355">
          <cell r="A355">
            <v>4468</v>
          </cell>
          <cell r="C355">
            <v>0.14183999999999999</v>
          </cell>
        </row>
        <row r="356">
          <cell r="A356">
            <v>4470</v>
          </cell>
          <cell r="C356">
            <v>0.14183999999999999</v>
          </cell>
        </row>
        <row r="357">
          <cell r="A357">
            <v>4471</v>
          </cell>
          <cell r="C357">
            <v>0.11352</v>
          </cell>
        </row>
        <row r="358">
          <cell r="A358">
            <v>4473</v>
          </cell>
          <cell r="C358">
            <v>0.11352</v>
          </cell>
        </row>
        <row r="359">
          <cell r="A359">
            <v>4475</v>
          </cell>
          <cell r="C359">
            <v>0.11352</v>
          </cell>
        </row>
        <row r="360">
          <cell r="A360">
            <v>4476</v>
          </cell>
          <cell r="C360">
            <v>0.11352</v>
          </cell>
        </row>
        <row r="361">
          <cell r="A361">
            <v>4477</v>
          </cell>
          <cell r="C361">
            <v>0.11352</v>
          </cell>
        </row>
        <row r="362">
          <cell r="A362">
            <v>4478</v>
          </cell>
          <cell r="C362">
            <v>0.11352</v>
          </cell>
        </row>
        <row r="363">
          <cell r="A363">
            <v>4489</v>
          </cell>
          <cell r="C363">
            <v>0.11352</v>
          </cell>
        </row>
        <row r="364">
          <cell r="A364">
            <v>4491</v>
          </cell>
          <cell r="C364">
            <v>0.11352</v>
          </cell>
        </row>
        <row r="365">
          <cell r="A365">
            <v>4495</v>
          </cell>
          <cell r="C365">
            <v>0.11352</v>
          </cell>
        </row>
        <row r="366">
          <cell r="A366">
            <v>4434</v>
          </cell>
          <cell r="C366">
            <v>4.2599999999999999E-2</v>
          </cell>
        </row>
        <row r="367">
          <cell r="A367">
            <v>4405</v>
          </cell>
          <cell r="C367">
            <v>4.2599999999999999E-2</v>
          </cell>
        </row>
        <row r="368">
          <cell r="A368">
            <v>4407</v>
          </cell>
          <cell r="C368">
            <v>7.1999999999999995E-2</v>
          </cell>
        </row>
        <row r="369">
          <cell r="A369">
            <v>4496</v>
          </cell>
          <cell r="C369">
            <v>0.11352</v>
          </cell>
        </row>
        <row r="370">
          <cell r="A370">
            <v>4399</v>
          </cell>
          <cell r="C370">
            <v>4.2599999999999999E-2</v>
          </cell>
        </row>
        <row r="371">
          <cell r="A371">
            <v>3715</v>
          </cell>
          <cell r="C371">
            <v>4.2599999999999999E-2</v>
          </cell>
        </row>
        <row r="372">
          <cell r="A372">
            <v>3712</v>
          </cell>
          <cell r="C372">
            <v>4.2599999999999999E-2</v>
          </cell>
        </row>
        <row r="373">
          <cell r="A373">
            <v>2928</v>
          </cell>
          <cell r="C373">
            <v>4.2599999999999999E-2</v>
          </cell>
        </row>
        <row r="374">
          <cell r="A374">
            <v>4499</v>
          </cell>
          <cell r="C374">
            <v>4.2599999999999999E-2</v>
          </cell>
        </row>
        <row r="375">
          <cell r="A375">
            <v>2928</v>
          </cell>
          <cell r="C375">
            <v>4.2599999999999999E-2</v>
          </cell>
        </row>
        <row r="376">
          <cell r="A376">
            <v>101401</v>
          </cell>
          <cell r="C376">
            <v>0</v>
          </cell>
        </row>
        <row r="377">
          <cell r="A377">
            <v>3961</v>
          </cell>
          <cell r="C377">
            <v>4.2599999999999999E-2</v>
          </cell>
        </row>
        <row r="378">
          <cell r="A378">
            <v>4400</v>
          </cell>
          <cell r="C378">
            <v>4.2599999999999999E-2</v>
          </cell>
        </row>
        <row r="379">
          <cell r="A379">
            <v>3733</v>
          </cell>
          <cell r="C379">
            <v>7.4999999999999997E-2</v>
          </cell>
        </row>
        <row r="380">
          <cell r="A380">
            <v>4438</v>
          </cell>
          <cell r="C380">
            <v>0.11352</v>
          </cell>
        </row>
        <row r="381">
          <cell r="A381">
            <v>4337</v>
          </cell>
          <cell r="C381">
            <v>4.2599999999999999E-2</v>
          </cell>
        </row>
        <row r="382">
          <cell r="A382">
            <v>3611</v>
          </cell>
          <cell r="C382">
            <v>4.2599999999999999E-2</v>
          </cell>
        </row>
        <row r="383">
          <cell r="A383">
            <v>46555</v>
          </cell>
          <cell r="C383">
            <v>0</v>
          </cell>
        </row>
        <row r="384">
          <cell r="A384">
            <v>4569</v>
          </cell>
          <cell r="C384">
            <v>4.2599999999999999E-2</v>
          </cell>
        </row>
      </sheetData>
      <sheetData sheetId="21" refreshError="1"/>
      <sheetData sheetId="22" refreshError="1">
        <row r="1">
          <cell r="C1" t="str">
            <v>COMERCIAL</v>
          </cell>
          <cell r="D1" t="str">
            <v>ANO</v>
          </cell>
          <cell r="E1" t="str">
            <v>MES</v>
          </cell>
          <cell r="F1" t="str">
            <v>VERSAO</v>
          </cell>
          <cell r="G1" t="str">
            <v>FABRICA</v>
          </cell>
          <cell r="H1" t="str">
            <v>REVENDA</v>
          </cell>
          <cell r="I1" t="str">
            <v>PRODUTO</v>
          </cell>
          <cell r="J1" t="str">
            <v>VOLUME</v>
          </cell>
          <cell r="K1" t="str">
            <v>VOL_BONIF</v>
          </cell>
          <cell r="L1" t="str">
            <v>VOL_GRATIS</v>
          </cell>
          <cell r="M1" t="str">
            <v>COMPRA_ESP_VOLUME</v>
          </cell>
          <cell r="N1" t="str">
            <v>TTV</v>
          </cell>
          <cell r="O1" t="str">
            <v>FATORHL</v>
          </cell>
          <cell r="P1" t="str">
            <v>VOLUME TT</v>
          </cell>
          <cell r="Q1" t="str">
            <v>VOLUME TTV</v>
          </cell>
          <cell r="R1" t="str">
            <v>FATURAMENTO</v>
          </cell>
        </row>
        <row r="2">
          <cell r="C2">
            <v>133</v>
          </cell>
          <cell r="D2">
            <v>2002</v>
          </cell>
          <cell r="E2">
            <v>3</v>
          </cell>
          <cell r="F2">
            <v>1</v>
          </cell>
          <cell r="G2">
            <v>302</v>
          </cell>
          <cell r="H2">
            <v>1</v>
          </cell>
          <cell r="I2">
            <v>77941</v>
          </cell>
          <cell r="J2">
            <v>49</v>
          </cell>
          <cell r="K2">
            <v>0</v>
          </cell>
          <cell r="L2">
            <v>0</v>
          </cell>
          <cell r="M2">
            <v>0</v>
          </cell>
          <cell r="N2">
            <v>10.465</v>
          </cell>
          <cell r="O2">
            <v>4.0800000000000003E-2</v>
          </cell>
          <cell r="P2">
            <v>1.9992000000000001</v>
          </cell>
          <cell r="Q2">
            <v>1.9992000000000001</v>
          </cell>
          <cell r="R2">
            <v>512.78499999999997</v>
          </cell>
        </row>
        <row r="3">
          <cell r="C3">
            <v>133</v>
          </cell>
          <cell r="D3">
            <v>2002</v>
          </cell>
          <cell r="E3">
            <v>3</v>
          </cell>
          <cell r="F3">
            <v>1</v>
          </cell>
          <cell r="G3">
            <v>302</v>
          </cell>
          <cell r="H3">
            <v>1</v>
          </cell>
          <cell r="I3">
            <v>78022</v>
          </cell>
          <cell r="J3">
            <v>355</v>
          </cell>
          <cell r="K3">
            <v>0</v>
          </cell>
          <cell r="L3">
            <v>0</v>
          </cell>
          <cell r="M3">
            <v>0</v>
          </cell>
          <cell r="N3">
            <v>10.494999999999999</v>
          </cell>
          <cell r="O3">
            <v>4.0800000000000003E-2</v>
          </cell>
          <cell r="P3">
            <v>14.484000000000002</v>
          </cell>
          <cell r="Q3">
            <v>14.484000000000002</v>
          </cell>
          <cell r="R3">
            <v>3725.7249999999999</v>
          </cell>
        </row>
        <row r="4">
          <cell r="C4">
            <v>133</v>
          </cell>
          <cell r="D4">
            <v>2002</v>
          </cell>
          <cell r="E4">
            <v>3</v>
          </cell>
          <cell r="F4">
            <v>1</v>
          </cell>
          <cell r="G4">
            <v>302</v>
          </cell>
          <cell r="H4">
            <v>1</v>
          </cell>
          <cell r="I4">
            <v>78253</v>
          </cell>
          <cell r="J4">
            <v>7</v>
          </cell>
          <cell r="K4">
            <v>0</v>
          </cell>
          <cell r="L4">
            <v>0</v>
          </cell>
          <cell r="M4">
            <v>0</v>
          </cell>
          <cell r="N4">
            <v>10.445</v>
          </cell>
          <cell r="O4">
            <v>4.0800000000000003E-2</v>
          </cell>
          <cell r="P4">
            <v>0.28560000000000002</v>
          </cell>
          <cell r="Q4">
            <v>0.28560000000000002</v>
          </cell>
          <cell r="R4">
            <v>73.115000000000009</v>
          </cell>
        </row>
        <row r="5">
          <cell r="C5">
            <v>133</v>
          </cell>
          <cell r="D5">
            <v>2002</v>
          </cell>
          <cell r="E5">
            <v>3</v>
          </cell>
          <cell r="F5">
            <v>1</v>
          </cell>
          <cell r="G5">
            <v>302</v>
          </cell>
          <cell r="H5">
            <v>1</v>
          </cell>
          <cell r="I5">
            <v>78311</v>
          </cell>
          <cell r="J5">
            <v>27</v>
          </cell>
          <cell r="K5">
            <v>0</v>
          </cell>
          <cell r="L5">
            <v>0</v>
          </cell>
          <cell r="M5">
            <v>0</v>
          </cell>
          <cell r="N5">
            <v>10.445</v>
          </cell>
          <cell r="O5">
            <v>4.0800000000000003E-2</v>
          </cell>
          <cell r="P5">
            <v>1.1016000000000001</v>
          </cell>
          <cell r="Q5">
            <v>1.1016000000000001</v>
          </cell>
          <cell r="R5">
            <v>282.01499999999999</v>
          </cell>
        </row>
        <row r="6">
          <cell r="C6">
            <v>133</v>
          </cell>
          <cell r="D6">
            <v>2002</v>
          </cell>
          <cell r="E6">
            <v>3</v>
          </cell>
          <cell r="F6">
            <v>1</v>
          </cell>
          <cell r="G6">
            <v>302</v>
          </cell>
          <cell r="H6">
            <v>1</v>
          </cell>
          <cell r="I6">
            <v>78600</v>
          </cell>
          <cell r="J6">
            <v>126</v>
          </cell>
          <cell r="K6">
            <v>0</v>
          </cell>
          <cell r="L6">
            <v>0</v>
          </cell>
          <cell r="M6">
            <v>0</v>
          </cell>
          <cell r="N6">
            <v>6.3094999999999999</v>
          </cell>
          <cell r="O6">
            <v>4.2599999999999999E-2</v>
          </cell>
          <cell r="P6">
            <v>5.3675999999999995</v>
          </cell>
          <cell r="Q6">
            <v>5.3675999999999995</v>
          </cell>
          <cell r="R6">
            <v>794.99699999999996</v>
          </cell>
        </row>
        <row r="7">
          <cell r="C7">
            <v>133</v>
          </cell>
          <cell r="D7">
            <v>2002</v>
          </cell>
          <cell r="E7">
            <v>3</v>
          </cell>
          <cell r="F7">
            <v>1</v>
          </cell>
          <cell r="G7">
            <v>302</v>
          </cell>
          <cell r="H7">
            <v>2</v>
          </cell>
          <cell r="I7">
            <v>224</v>
          </cell>
          <cell r="J7">
            <v>3498</v>
          </cell>
          <cell r="K7">
            <v>0</v>
          </cell>
          <cell r="L7">
            <v>0</v>
          </cell>
          <cell r="M7">
            <v>0</v>
          </cell>
          <cell r="N7">
            <v>4.7298</v>
          </cell>
          <cell r="O7">
            <v>3.4079999999999999E-2</v>
          </cell>
          <cell r="P7">
            <v>119.21184</v>
          </cell>
          <cell r="Q7">
            <v>119.21184</v>
          </cell>
          <cell r="R7">
            <v>16544.840400000001</v>
          </cell>
        </row>
        <row r="8">
          <cell r="C8">
            <v>133</v>
          </cell>
          <cell r="D8">
            <v>2002</v>
          </cell>
          <cell r="E8">
            <v>3</v>
          </cell>
          <cell r="F8">
            <v>1</v>
          </cell>
          <cell r="G8">
            <v>302</v>
          </cell>
          <cell r="H8">
            <v>2</v>
          </cell>
          <cell r="I8">
            <v>1040</v>
          </cell>
          <cell r="J8">
            <v>749</v>
          </cell>
          <cell r="K8">
            <v>0</v>
          </cell>
          <cell r="L8">
            <v>0</v>
          </cell>
          <cell r="M8">
            <v>0</v>
          </cell>
          <cell r="N8">
            <v>4.7460000000000004</v>
          </cell>
          <cell r="O8">
            <v>3.9600000000000003E-2</v>
          </cell>
          <cell r="P8">
            <v>29.660400000000003</v>
          </cell>
          <cell r="Q8">
            <v>29.660400000000003</v>
          </cell>
          <cell r="R8">
            <v>3554.7540000000004</v>
          </cell>
        </row>
        <row r="9">
          <cell r="C9">
            <v>133</v>
          </cell>
          <cell r="D9">
            <v>2002</v>
          </cell>
          <cell r="E9">
            <v>3</v>
          </cell>
          <cell r="F9">
            <v>1</v>
          </cell>
          <cell r="G9">
            <v>302</v>
          </cell>
          <cell r="H9">
            <v>2</v>
          </cell>
          <cell r="I9">
            <v>2329</v>
          </cell>
          <cell r="J9">
            <v>1023</v>
          </cell>
          <cell r="K9">
            <v>0</v>
          </cell>
          <cell r="L9">
            <v>0</v>
          </cell>
          <cell r="M9">
            <v>0</v>
          </cell>
          <cell r="N9">
            <v>9.36</v>
          </cell>
          <cell r="O9">
            <v>0.16</v>
          </cell>
          <cell r="P9">
            <v>163.68</v>
          </cell>
          <cell r="Q9">
            <v>163.68</v>
          </cell>
          <cell r="R9">
            <v>9575.2799999999988</v>
          </cell>
        </row>
        <row r="10">
          <cell r="C10">
            <v>133</v>
          </cell>
          <cell r="D10">
            <v>2002</v>
          </cell>
          <cell r="E10">
            <v>3</v>
          </cell>
          <cell r="F10">
            <v>1</v>
          </cell>
          <cell r="G10">
            <v>302</v>
          </cell>
          <cell r="H10">
            <v>2</v>
          </cell>
          <cell r="I10">
            <v>2329</v>
          </cell>
          <cell r="J10">
            <v>97</v>
          </cell>
          <cell r="K10">
            <v>0</v>
          </cell>
          <cell r="L10">
            <v>0</v>
          </cell>
          <cell r="M10">
            <v>0</v>
          </cell>
          <cell r="N10">
            <v>10.27</v>
          </cell>
          <cell r="O10">
            <v>0.16</v>
          </cell>
          <cell r="P10">
            <v>15.52</v>
          </cell>
          <cell r="Q10">
            <v>15.52</v>
          </cell>
          <cell r="R10">
            <v>996.18999999999994</v>
          </cell>
        </row>
        <row r="11">
          <cell r="C11">
            <v>133</v>
          </cell>
          <cell r="D11">
            <v>2002</v>
          </cell>
          <cell r="E11">
            <v>3</v>
          </cell>
          <cell r="F11">
            <v>1</v>
          </cell>
          <cell r="G11">
            <v>302</v>
          </cell>
          <cell r="H11">
            <v>2</v>
          </cell>
          <cell r="I11">
            <v>2329</v>
          </cell>
          <cell r="J11">
            <v>245</v>
          </cell>
          <cell r="K11">
            <v>0</v>
          </cell>
          <cell r="L11">
            <v>0</v>
          </cell>
          <cell r="M11">
            <v>0</v>
          </cell>
          <cell r="N11">
            <v>9.06</v>
          </cell>
          <cell r="O11">
            <v>0.16</v>
          </cell>
          <cell r="P11">
            <v>39.200000000000003</v>
          </cell>
          <cell r="Q11">
            <v>39.200000000000003</v>
          </cell>
          <cell r="R11">
            <v>2219.7000000000003</v>
          </cell>
        </row>
        <row r="12">
          <cell r="C12">
            <v>133</v>
          </cell>
          <cell r="D12">
            <v>2002</v>
          </cell>
          <cell r="E12">
            <v>3</v>
          </cell>
          <cell r="F12">
            <v>1</v>
          </cell>
          <cell r="G12">
            <v>302</v>
          </cell>
          <cell r="H12">
            <v>2</v>
          </cell>
          <cell r="I12">
            <v>2758</v>
          </cell>
          <cell r="J12">
            <v>252</v>
          </cell>
          <cell r="K12">
            <v>0</v>
          </cell>
          <cell r="L12">
            <v>0</v>
          </cell>
          <cell r="M12">
            <v>0</v>
          </cell>
          <cell r="N12">
            <v>2.9645000000000001</v>
          </cell>
          <cell r="O12">
            <v>3.4079999999999999E-2</v>
          </cell>
          <cell r="P12">
            <v>8.5881600000000002</v>
          </cell>
          <cell r="Q12">
            <v>8.5881600000000002</v>
          </cell>
          <cell r="R12">
            <v>747.05400000000009</v>
          </cell>
        </row>
      </sheetData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Gráfico no Microsoft Office Pow"/>
      <sheetName val="Gr%C3%A1fico%20no%20Microsoft%2"/>
      <sheetName val="Plan1"/>
      <sheetName val="Feriados"/>
      <sheetName val=""/>
      <sheetName val="\Users\mac\Downloads\Gráfico no"/>
      <sheetName val="\Users\mac\Desktop\Gráfico no M"/>
      <sheetName val="\Users\FMARCHI\Downloads\Gráfic"/>
      <sheetName val="menu"/>
      <sheetName val="perfil_fx_Hor"/>
      <sheetName val="outdr"/>
      <sheetName val="Tabelas"/>
      <sheetName val="VICTEL ($R)"/>
      <sheetName val="TAB.Daten"/>
      <sheetName val="TV Aberta - Pré"/>
      <sheetName val="ESPEC. F11"/>
      <sheetName val="Esporte Interativo "/>
      <sheetName val="TV Aberta 4G"/>
      <sheetName val="TV Fechada - Pós "/>
      <sheetName val="Total Copias"/>
      <sheetName val="Pay TV - Pré Ostentar 2GB"/>
      <sheetName val="ESPC. ZARPA"/>
      <sheetName val="ESPC. ESTAÇÃO RIO"/>
      <sheetName val="GLOBO "/>
      <sheetName val="RECORD."/>
      <sheetName val="SBT."/>
      <sheetName val="GLOBO"/>
      <sheetName val="BAND"/>
      <sheetName val="BAND."/>
      <sheetName val="RECORD"/>
      <sheetName val="SBT"/>
      <sheetName val="REDE TV "/>
      <sheetName val="Globosat "/>
      <sheetName val="Especificacoes Globosat"/>
      <sheetName val="Especificacoes Esp Interativo"/>
      <sheetName val="Especificacoes TNT E TBS"/>
      <sheetName val="Esporte Interativo"/>
      <sheetName val="ESPN"/>
      <sheetName val="FOX"/>
      <sheetName val="Globosat"/>
      <sheetName val="tv fechada"/>
      <sheetName val="Gráfico%20no%20Microsoft%20Offi"/>
      <sheetName val="\Users\ferreirap\AppData\Local\"/>
      <sheetName val="[Gráfico no Microsoft Office Po"/>
      <sheetName val="Gráfico_no_Microsoft_Office_Pow"/>
      <sheetName val="VICTEL_($R)"/>
      <sheetName val="TAB_Daten"/>
      <sheetName val="TV_Aberta_-_Pré"/>
      <sheetName val="ESPEC__F11"/>
      <sheetName val="Esporte_Interativo_"/>
      <sheetName val="TV_Aberta_4G"/>
      <sheetName val="TV_Fechada_-_Pós_"/>
      <sheetName val="Total_Copias"/>
      <sheetName val="Pay_TV_-_Pré_Ostentar_2GB"/>
      <sheetName val="ESPC__ZARPA"/>
      <sheetName val="ESPC__ESTAÇÃO_RIO"/>
      <sheetName val="GLOBO_"/>
      <sheetName val="RECORD_"/>
      <sheetName val="SBT_"/>
      <sheetName val="BAND_"/>
      <sheetName val="REDE_TV_"/>
      <sheetName val="Globosat_"/>
      <sheetName val="Especificacoes_Globosat"/>
      <sheetName val="Especificacoes_Esp_Interativo"/>
      <sheetName val="Especificacoes_TNT_E_TBS"/>
      <sheetName val="Esporte_Interativo"/>
      <sheetName val="tv_fechada"/>
      <sheetName val="\Users\mac\Downloads\Gráfico_no"/>
      <sheetName val="\Users\mac\Desktop\Gráfico_no_M"/>
      <sheetName val="Gráfico_no_Microsoft_Office_Po1"/>
      <sheetName val="VICTEL_($R)1"/>
      <sheetName val="TAB_Daten1"/>
      <sheetName val="TV_Aberta_-_Pré1"/>
      <sheetName val="ESPEC__F111"/>
      <sheetName val="Esporte_Interativo_1"/>
      <sheetName val="TV_Aberta_4G1"/>
      <sheetName val="TV_Fechada_-_Pós_1"/>
      <sheetName val="Total_Copias1"/>
      <sheetName val="Pay_TV_-_Pré_Ostentar_2GB1"/>
      <sheetName val="ESPC__ZARPA1"/>
      <sheetName val="ESPC__ESTAÇÃO_RIO1"/>
      <sheetName val="GLOBO_1"/>
      <sheetName val="RECORD_1"/>
      <sheetName val="SBT_1"/>
      <sheetName val="BAND_1"/>
      <sheetName val="REDE_TV_1"/>
      <sheetName val="Globosat_1"/>
      <sheetName val="Especificacoes_Globosat1"/>
      <sheetName val="Especificacoes_Esp_Interativo1"/>
      <sheetName val="Especificacoes_TNT_E_TBS1"/>
      <sheetName val="Esporte_Interativo1"/>
      <sheetName val="tv_fechada1"/>
      <sheetName val="\Users\mac\Downloads\Gráfico_n1"/>
      <sheetName val="\Users\mac\Desktop\Gráfico_no_1"/>
      <sheetName val="Gráfico_no_Microsoft_Office_Po2"/>
      <sheetName val="VICTEL_($R)2"/>
      <sheetName val="TAB_Daten2"/>
      <sheetName val="TV_Aberta_-_Pré2"/>
      <sheetName val="ESPEC__F112"/>
      <sheetName val="Esporte_Interativo_2"/>
      <sheetName val="TV_Aberta_4G2"/>
      <sheetName val="TV_Fechada_-_Pós_2"/>
      <sheetName val="Total_Copias2"/>
      <sheetName val="Pay_TV_-_Pré_Ostentar_2GB2"/>
      <sheetName val="ESPC__ZARPA2"/>
      <sheetName val="ESPC__ESTAÇÃO_RIO2"/>
      <sheetName val="GLOBO_2"/>
      <sheetName val="RECORD_2"/>
      <sheetName val="SBT_2"/>
      <sheetName val="BAND_2"/>
      <sheetName val="REDE_TV_2"/>
      <sheetName val="Globosat_2"/>
      <sheetName val="Especificacoes_Globosat2"/>
      <sheetName val="Especificacoes_Esp_Interativo2"/>
      <sheetName val="Especificacoes_TNT_E_TBS2"/>
      <sheetName val="Esporte_Interativo2"/>
      <sheetName val="tv_fechada2"/>
      <sheetName val="\Users\mac\Downloads\Gráfico_n2"/>
      <sheetName val="\Users\mac\Desktop\Gráfico_no_2"/>
      <sheetName val="Gráfico_no_Microsoft_Office_Po3"/>
      <sheetName val="VICTEL_($R)3"/>
      <sheetName val="TAB_Daten3"/>
      <sheetName val="TV_Aberta_-_Pré3"/>
      <sheetName val="ESPEC__F113"/>
      <sheetName val="Esporte_Interativo_3"/>
      <sheetName val="TV_Aberta_4G3"/>
      <sheetName val="TV_Fechada_-_Pós_3"/>
      <sheetName val="Total_Copias3"/>
      <sheetName val="Pay_TV_-_Pré_Ostentar_2GB3"/>
      <sheetName val="ESPC__ZARPA3"/>
      <sheetName val="ESPC__ESTAÇÃO_RIO3"/>
      <sheetName val="GLOBO_3"/>
      <sheetName val="RECORD_3"/>
      <sheetName val="SBT_3"/>
      <sheetName val="BAND_3"/>
      <sheetName val="REDE_TV_3"/>
      <sheetName val="Globosat_3"/>
      <sheetName val="Especificacoes_Globosat3"/>
      <sheetName val="Especificacoes_Esp_Interativo3"/>
      <sheetName val="Especificacoes_TNT_E_TBS3"/>
      <sheetName val="Esporte_Interativo3"/>
      <sheetName val="tv_fechada3"/>
      <sheetName val="\Users\mac\Downloads\Gráfico_n3"/>
      <sheetName val="\Users\mac\Desktop\Gráfico_no_3"/>
      <sheetName val="CAPA"/>
      <sheetName val="Motivos da Revisão"/>
      <sheetName val="Crono"/>
      <sheetName val="TV ABERTA"/>
      <sheetName val="REGIONAL"/>
      <sheetName val="PAYTV"/>
      <sheetName val="Cardápio de Métricas"/>
      <sheetName val="600ML"/>
    </sheetNames>
    <definedNames>
      <definedName name="________________________p1"/>
      <definedName name="_______________________p1"/>
      <definedName name="______________________p1"/>
      <definedName name="_____________________p1"/>
      <definedName name="____________________p1"/>
      <definedName name="____p1"/>
      <definedName name="___p1"/>
      <definedName name="__p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DASTRO"/>
      <sheetName val="BD_CALCULADA"/>
      <sheetName val="BD_DIGITADA"/>
      <sheetName val="META-DIR"/>
      <sheetName val="Como Estamos"/>
      <sheetName val="Rentabilidade"/>
      <sheetName val="Share"/>
      <sheetName val="DNL"/>
      <sheetName val="MBV"/>
      <sheetName val="Refrigenanc"/>
      <sheetName val="Operações"/>
      <sheetName val="CR NEW"/>
      <sheetName val="SDG NEW"/>
      <sheetName val="CR"/>
      <sheetName val="SDG"/>
      <sheetName val="OBZ"/>
      <sheetName val="CAD"/>
      <sheetName val="PONDERA"/>
      <sheetName val="OUTDOOR"/>
      <sheetName val="Pen M AS ABC 25+RJ1"/>
      <sheetName val="Presentación"/>
      <sheetName val="GP"/>
      <sheetName val="Como_Estamos2"/>
      <sheetName val="CR_NEW1"/>
      <sheetName val="SDG_NEW1"/>
      <sheetName val="Pen_M_AS_ABC_25+RJ11"/>
      <sheetName val="Como_Estamos"/>
      <sheetName val="Como_Estamos1"/>
      <sheetName val="CR_NEW"/>
      <sheetName val="SDG_NEW"/>
      <sheetName val="Pen_M_AS_ABC_25+RJ1"/>
      <sheetName val="costos OLD act 1 enero"/>
      <sheetName val="Como_Estamos3"/>
      <sheetName val="Como_Estamos4"/>
      <sheetName val="CR_NEW2"/>
      <sheetName val="SDG_NEW2"/>
      <sheetName val="Pen_M_AS_ABC_25+RJ12"/>
      <sheetName val="Como_Estamos5"/>
      <sheetName val="CR_NEW3"/>
      <sheetName val="SDG_NEW3"/>
      <sheetName val="Pen_M_AS_ABC_25+RJ13"/>
    </sheetNames>
    <sheetDataSet>
      <sheetData sheetId="0" refreshError="1">
        <row r="2">
          <cell r="A2" t="str">
            <v>Total Brasil</v>
          </cell>
        </row>
        <row r="3">
          <cell r="A3" t="str">
            <v>COM CE</v>
          </cell>
        </row>
        <row r="4">
          <cell r="A4" t="str">
            <v>COM MA</v>
          </cell>
        </row>
        <row r="5">
          <cell r="A5" t="str">
            <v>COM PI</v>
          </cell>
        </row>
        <row r="6">
          <cell r="A6" t="str">
            <v>COM PA</v>
          </cell>
        </row>
        <row r="7">
          <cell r="A7" t="str">
            <v>CDD Fortaleza</v>
          </cell>
        </row>
        <row r="8">
          <cell r="A8" t="str">
            <v>CDD Belém</v>
          </cell>
        </row>
        <row r="9">
          <cell r="A9" t="str">
            <v>DIR NO</v>
          </cell>
        </row>
        <row r="10">
          <cell r="A10" t="str">
            <v>COM AL-SE</v>
          </cell>
        </row>
        <row r="11">
          <cell r="A11" t="str">
            <v>COM PB-RN</v>
          </cell>
        </row>
        <row r="12">
          <cell r="A12" t="str">
            <v>COM PE</v>
          </cell>
        </row>
        <row r="13">
          <cell r="A13" t="str">
            <v>CDD Maceió</v>
          </cell>
        </row>
        <row r="14">
          <cell r="A14" t="str">
            <v>CDD Sergipe</v>
          </cell>
        </row>
        <row r="15">
          <cell r="A15" t="str">
            <v>SUPER CDD Sergipe</v>
          </cell>
        </row>
        <row r="16">
          <cell r="A16" t="str">
            <v>CDD Natal</v>
          </cell>
        </row>
        <row r="17">
          <cell r="A17" t="str">
            <v>CDD Paraíba</v>
          </cell>
        </row>
        <row r="18">
          <cell r="A18" t="str">
            <v>SUPER CDD Paraíba</v>
          </cell>
        </row>
        <row r="19">
          <cell r="A19" t="str">
            <v>CDD Nordeste</v>
          </cell>
        </row>
        <row r="20">
          <cell r="A20" t="str">
            <v>CDD Caruarú</v>
          </cell>
        </row>
        <row r="21">
          <cell r="A21" t="str">
            <v>DIR NE</v>
          </cell>
        </row>
        <row r="22">
          <cell r="A22" t="str">
            <v>COM AM</v>
          </cell>
        </row>
        <row r="23">
          <cell r="A23" t="str">
            <v>COM DF</v>
          </cell>
        </row>
        <row r="24">
          <cell r="A24" t="str">
            <v>COM GO</v>
          </cell>
        </row>
        <row r="25">
          <cell r="A25" t="str">
            <v>COM MT</v>
          </cell>
        </row>
        <row r="26">
          <cell r="A26" t="str">
            <v>CDD Manaus</v>
          </cell>
        </row>
        <row r="27">
          <cell r="A27" t="str">
            <v>SUPER CDD Goiânia</v>
          </cell>
        </row>
        <row r="28">
          <cell r="A28" t="str">
            <v>DIR CO</v>
          </cell>
        </row>
        <row r="29">
          <cell r="A29" t="str">
            <v>COM BA</v>
          </cell>
        </row>
        <row r="30">
          <cell r="A30" t="str">
            <v>CDD Salvador</v>
          </cell>
        </row>
        <row r="31">
          <cell r="A31" t="str">
            <v>CDD Feira de Santana</v>
          </cell>
        </row>
        <row r="32">
          <cell r="A32" t="str">
            <v>CDD Vitória da Conquista</v>
          </cell>
        </row>
        <row r="33">
          <cell r="A33" t="str">
            <v>CDD Ilhéus</v>
          </cell>
        </row>
        <row r="34">
          <cell r="A34" t="str">
            <v>SUPER CDD Bahia</v>
          </cell>
        </row>
        <row r="35">
          <cell r="A35" t="str">
            <v>DIR BA</v>
          </cell>
        </row>
        <row r="36">
          <cell r="A36" t="str">
            <v>COM ES</v>
          </cell>
        </row>
        <row r="37">
          <cell r="A37" t="str">
            <v>COM MG Oeste</v>
          </cell>
        </row>
        <row r="38">
          <cell r="A38" t="str">
            <v>COM MG Leste</v>
          </cell>
        </row>
        <row r="39">
          <cell r="A39" t="str">
            <v>SUPER CDD Minas</v>
          </cell>
        </row>
        <row r="40">
          <cell r="A40" t="str">
            <v>CDD Uberlândia</v>
          </cell>
        </row>
        <row r="41">
          <cell r="A41" t="str">
            <v>CDD Uberaba</v>
          </cell>
        </row>
        <row r="42">
          <cell r="A42" t="str">
            <v>CDD Vitória</v>
          </cell>
        </row>
        <row r="43">
          <cell r="A43" t="str">
            <v>DIR MG-ES</v>
          </cell>
        </row>
        <row r="44">
          <cell r="A44" t="str">
            <v>COM Grande SP</v>
          </cell>
        </row>
        <row r="45">
          <cell r="A45" t="str">
            <v>COM SP Regiões</v>
          </cell>
        </row>
        <row r="46">
          <cell r="A46" t="str">
            <v>CDD Diadema</v>
          </cell>
        </row>
        <row r="47">
          <cell r="A47" t="str">
            <v>CDD Móoca</v>
          </cell>
        </row>
        <row r="48">
          <cell r="A48" t="str">
            <v>CDD Oeste</v>
          </cell>
        </row>
        <row r="49">
          <cell r="A49" t="str">
            <v>CDD Campinas</v>
          </cell>
        </row>
        <row r="50">
          <cell r="A50" t="str">
            <v>SUPER CDD Mooca</v>
          </cell>
        </row>
        <row r="51">
          <cell r="A51" t="str">
            <v>DIR SPC</v>
          </cell>
        </row>
        <row r="52">
          <cell r="A52" t="str">
            <v>COM RJ</v>
          </cell>
        </row>
        <row r="53">
          <cell r="A53" t="str">
            <v>CDD Rio (Campo Grande)</v>
          </cell>
        </row>
        <row r="54">
          <cell r="A54" t="str">
            <v>CDD S.Crist. (Centro)</v>
          </cell>
        </row>
        <row r="55">
          <cell r="A55" t="str">
            <v>CDD Jacarepaguá</v>
          </cell>
        </row>
        <row r="56">
          <cell r="A56" t="str">
            <v>SUPER CDD Rio</v>
          </cell>
        </row>
        <row r="57">
          <cell r="A57" t="str">
            <v>CDD Campos</v>
          </cell>
        </row>
        <row r="58">
          <cell r="A58" t="str">
            <v>DIR RJ</v>
          </cell>
        </row>
        <row r="59">
          <cell r="A59" t="str">
            <v>COM PR</v>
          </cell>
        </row>
        <row r="60">
          <cell r="A60" t="str">
            <v>COM SPI Sul</v>
          </cell>
        </row>
        <row r="61">
          <cell r="A61" t="str">
            <v>COM SPI Norte</v>
          </cell>
        </row>
        <row r="62">
          <cell r="A62" t="str">
            <v>SUPER CDD Curitiba</v>
          </cell>
        </row>
        <row r="63">
          <cell r="A63" t="str">
            <v>SUPER CDD Agudos</v>
          </cell>
        </row>
        <row r="64">
          <cell r="A64" t="str">
            <v>SUPER CDD Rib.Preto</v>
          </cell>
        </row>
        <row r="65">
          <cell r="A65" t="str">
            <v>DIR PR-SPI</v>
          </cell>
        </row>
        <row r="66">
          <cell r="A66" t="str">
            <v>COM RS Leste</v>
          </cell>
        </row>
        <row r="67">
          <cell r="A67" t="str">
            <v>COM RS Oeste</v>
          </cell>
        </row>
        <row r="68">
          <cell r="A68" t="str">
            <v>COM SC</v>
          </cell>
        </row>
        <row r="69">
          <cell r="A69" t="str">
            <v>CDD Pelotas</v>
          </cell>
        </row>
        <row r="70">
          <cell r="A70" t="str">
            <v>CDD Sapucaia</v>
          </cell>
        </row>
        <row r="71">
          <cell r="A71" t="str">
            <v>SUPER CDD Porto Alegre</v>
          </cell>
        </row>
        <row r="72">
          <cell r="A72" t="str">
            <v>CDD Florianópolis</v>
          </cell>
        </row>
        <row r="73">
          <cell r="A73" t="str">
            <v>DIR RS-SC</v>
          </cell>
        </row>
      </sheetData>
      <sheetData sheetId="1" refreshError="1"/>
      <sheetData sheetId="2" refreshError="1"/>
      <sheetData sheetId="3" refreshError="1"/>
      <sheetData sheetId="4" refreshError="1">
        <row r="3">
          <cell r="D3" t="str">
            <v>BRASIL</v>
          </cell>
          <cell r="E3" t="str">
            <v>TOTAL_BRASIL</v>
          </cell>
          <cell r="G3" t="str">
            <v>TOTAL_BRASIL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Como Estamos"/>
      <sheetName val="CADASTRO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Hora"/>
      <sheetName val="SistL1L2"/>
      <sheetName val="L1,L2,SIS% "/>
      <sheetName val="AcumSistL1L2"/>
      <sheetName val="Linha1"/>
      <sheetName val="Linha2"/>
      <sheetName val="L1%"/>
      <sheetName val="AcL1,L2,Sist%"/>
      <sheetName val="%HoraL1L2"/>
      <sheetName val="L2%"/>
      <sheetName val="AcL1%"/>
      <sheetName val="AcL2%"/>
      <sheetName val="Linha2 sPVN "/>
      <sheetName val="Linha2 sPVN pm"/>
      <sheetName val="Linha2 sPVN  pt"/>
      <sheetName val="Plan1"/>
      <sheetName val="TabDinL1"/>
      <sheetName val="TabDinL2"/>
      <sheetName val="TabDinAcesL1"/>
      <sheetName val="TabDinAcesL2 "/>
      <sheetName val="MID"/>
      <sheetName val="mapa"/>
      <sheetName val="AnálisePerfilDemandaMAIO99"/>
      <sheetName val="OUTDOOR"/>
      <sheetName val="L1,L2,SIS%_"/>
      <sheetName val="Linha2_sPVN_"/>
      <sheetName val="Linha2_sPVN_pm"/>
      <sheetName val="Linha2_sPVN__pt"/>
      <sheetName val="TabDinAcesL2_"/>
      <sheetName val="Tabelas"/>
      <sheetName val="PRINCIPAL"/>
      <sheetName val="Ficha Técnica"/>
      <sheetName val="perfil_fx_Hor"/>
      <sheetName val="DB_Actual Unid"/>
      <sheetName val="Validações"/>
      <sheetName val="Anual"/>
      <sheetName val="FLOWCHART-03"/>
      <sheetName val="PRC-TV (0)"/>
      <sheetName val="L1,L2,SIS%_1"/>
      <sheetName val="Linha2_sPVN_1"/>
      <sheetName val="Linha2_sPVN_pm1"/>
      <sheetName val="Linha2_sPVN__pt1"/>
      <sheetName val="TabDinAcesL2_1"/>
      <sheetName val="Ficha_Técnica"/>
      <sheetName val="PRC-TV_(0)"/>
      <sheetName val="L1,L2,SIS%_2"/>
      <sheetName val="Linha2_sPVN_2"/>
      <sheetName val="Linha2_sPVN_pm2"/>
      <sheetName val="Linha2_sPVN__pt2"/>
      <sheetName val="TabDinAcesL2_2"/>
      <sheetName val="Ficha_Técnica1"/>
      <sheetName val="PRC-TV_(0)1"/>
      <sheetName val="L1,L2,SIS%_3"/>
      <sheetName val="Linha2_sPVN_3"/>
      <sheetName val="Linha2_sPVN_pm3"/>
      <sheetName val="Linha2_sPVN__pt3"/>
      <sheetName val="TabDinAcesL2_3"/>
      <sheetName val="Ficha_Técnica2"/>
      <sheetName val="PRC-TV_(0)2"/>
      <sheetName val="1DataBaseUS$"/>
      <sheetName val="Modelo TIR's"/>
      <sheetName val="BS$"/>
      <sheetName val="ITAX"/>
      <sheetName val="NH-REP"/>
      <sheetName val="PL$"/>
      <sheetName val="NH-PL"/>
      <sheetName val="NH-P&amp;T"/>
      <sheetName val="ActxJR"/>
      <sheetName val="Factura"/>
      <sheetName val="Personalizar"/>
      <sheetName val="Lead (2)"/>
      <sheetName val="Base Rateio"/>
      <sheetName val="Como Estamos"/>
      <sheetName val="CADASTRO"/>
      <sheetName val="Cuenta"/>
      <sheetName val="Total"/>
      <sheetName val="Fin Data"/>
      <sheetName val="capa"/>
      <sheetName val="Base_Rateio"/>
      <sheetName val="SIG-&gt;SUIG"/>
      <sheetName val="Custo_Insumo"/>
      <sheetName val="AnálisePerfilDemandaMAIO99.xls"/>
      <sheetName val="An%C3%A1lisePerfilDemandaMAIO99"/>
      <sheetName val="2005"/>
      <sheetName val="NEWS PREV"/>
      <sheetName val="FRECEFECBAILEYS"/>
      <sheetName val="Tudo"/>
      <sheetName val="base"/>
      <sheetName val="size"/>
      <sheetName val="Custo Variável"/>
      <sheetName val="COEFICIENTES"/>
      <sheetName val="TABELA DE PREÇOS"/>
      <sheetName val="Índices"/>
      <sheetName val="Custo 02 Visitas"/>
      <sheetName val="informacoes"/>
      <sheetName val="L1,L2,SIS%_9"/>
      <sheetName val="Linha2_sPVN_9"/>
      <sheetName val="Linha2_sPVN_pm9"/>
      <sheetName val="Linha2_sPVN__pt9"/>
      <sheetName val="TabDinAcesL2_9"/>
      <sheetName val="Ficha_Técnica8"/>
      <sheetName val="DB_Actual_Unid5"/>
      <sheetName val="PRC-TV_(0)8"/>
      <sheetName val="Lead_(2)5"/>
      <sheetName val="Modelo_TIR's5"/>
      <sheetName val="Fin_Data5"/>
      <sheetName val="AnálisePerfilDemandaMAIO99_xls5"/>
      <sheetName val="Base_Rateio5"/>
      <sheetName val="NEWS_PREV5"/>
      <sheetName val="Custo_02_Visitas5"/>
      <sheetName val="Como_Estamos5"/>
      <sheetName val="L1,L2,SIS%_4"/>
      <sheetName val="Linha2_sPVN_4"/>
      <sheetName val="Linha2_sPVN_pm4"/>
      <sheetName val="Linha2_sPVN__pt4"/>
      <sheetName val="TabDinAcesL2_4"/>
      <sheetName val="Ficha_Técnica3"/>
      <sheetName val="DB_Actual_Unid"/>
      <sheetName val="PRC-TV_(0)3"/>
      <sheetName val="Lead_(2)"/>
      <sheetName val="Modelo_TIR's"/>
      <sheetName val="Fin_Data"/>
      <sheetName val="AnálisePerfilDemandaMAIO99_xls"/>
      <sheetName val="NEWS_PREV"/>
      <sheetName val="Custo_02_Visitas"/>
      <sheetName val="Como_Estamos"/>
      <sheetName val="L1,L2,SIS%_5"/>
      <sheetName val="Linha2_sPVN_5"/>
      <sheetName val="Linha2_sPVN_pm5"/>
      <sheetName val="Linha2_sPVN__pt5"/>
      <sheetName val="TabDinAcesL2_5"/>
      <sheetName val="Ficha_Técnica4"/>
      <sheetName val="DB_Actual_Unid1"/>
      <sheetName val="PRC-TV_(0)4"/>
      <sheetName val="Lead_(2)1"/>
      <sheetName val="Modelo_TIR's1"/>
      <sheetName val="Fin_Data1"/>
      <sheetName val="AnálisePerfilDemandaMAIO99_xls1"/>
      <sheetName val="Base_Rateio1"/>
      <sheetName val="NEWS_PREV1"/>
      <sheetName val="Custo_02_Visitas1"/>
      <sheetName val="Como_Estamos1"/>
      <sheetName val="L1,L2,SIS%_7"/>
      <sheetName val="Linha2_sPVN_7"/>
      <sheetName val="Linha2_sPVN_pm7"/>
      <sheetName val="Linha2_sPVN__pt7"/>
      <sheetName val="TabDinAcesL2_7"/>
      <sheetName val="Ficha_Técnica6"/>
      <sheetName val="DB_Actual_Unid3"/>
      <sheetName val="PRC-TV_(0)6"/>
      <sheetName val="Lead_(2)3"/>
      <sheetName val="Modelo_TIR's3"/>
      <sheetName val="Fin_Data3"/>
      <sheetName val="AnálisePerfilDemandaMAIO99_xls3"/>
      <sheetName val="Base_Rateio3"/>
      <sheetName val="NEWS_PREV3"/>
      <sheetName val="Custo_02_Visitas3"/>
      <sheetName val="Como_Estamos3"/>
      <sheetName val="L1,L2,SIS%_6"/>
      <sheetName val="Linha2_sPVN_6"/>
      <sheetName val="Linha2_sPVN_pm6"/>
      <sheetName val="Linha2_sPVN__pt6"/>
      <sheetName val="TabDinAcesL2_6"/>
      <sheetName val="Ficha_Técnica5"/>
      <sheetName val="DB_Actual_Unid2"/>
      <sheetName val="PRC-TV_(0)5"/>
      <sheetName val="Lead_(2)2"/>
      <sheetName val="Modelo_TIR's2"/>
      <sheetName val="Fin_Data2"/>
      <sheetName val="AnálisePerfilDemandaMAIO99_xls2"/>
      <sheetName val="Base_Rateio2"/>
      <sheetName val="NEWS_PREV2"/>
      <sheetName val="Custo_02_Visitas2"/>
      <sheetName val="Como_Estamos2"/>
      <sheetName val="L1,L2,SIS%_8"/>
      <sheetName val="Linha2_sPVN_8"/>
      <sheetName val="Linha2_sPVN_pm8"/>
      <sheetName val="Linha2_sPVN__pt8"/>
      <sheetName val="TabDinAcesL2_8"/>
      <sheetName val="Ficha_Técnica7"/>
      <sheetName val="DB_Actual_Unid4"/>
      <sheetName val="PRC-TV_(0)7"/>
      <sheetName val="Lead_(2)4"/>
      <sheetName val="Modelo_TIR's4"/>
      <sheetName val="Fin_Data4"/>
      <sheetName val="AnálisePerfilDemandaMAIO99_xls4"/>
      <sheetName val="Base_Rateio4"/>
      <sheetName val="NEWS_PREV4"/>
      <sheetName val="Custo_02_Visitas4"/>
      <sheetName val="Como_Estamos4"/>
      <sheetName val="L1,L2,SIS%_10"/>
      <sheetName val="Linha2_sPVN_10"/>
      <sheetName val="Linha2_sPVN_pm10"/>
      <sheetName val="Linha2_sPVN__pt10"/>
      <sheetName val="TabDinAcesL2_10"/>
      <sheetName val="Ficha_Técnica9"/>
      <sheetName val="DB_Actual_Unid6"/>
      <sheetName val="PRC-TV_(0)9"/>
      <sheetName val="Lead_(2)6"/>
      <sheetName val="Modelo_TIR's6"/>
      <sheetName val="Fin_Data6"/>
      <sheetName val="AnálisePerfilDemandaMAIO99_xls6"/>
      <sheetName val="Base_Rateio6"/>
      <sheetName val="NEWS_PREV6"/>
      <sheetName val="Custo_02_Visitas6"/>
      <sheetName val="Como_Estamos6"/>
      <sheetName val="\\SERVER01\Operacoes\Transporte"/>
      <sheetName val="A"/>
      <sheetName val="plamarc"/>
      <sheetName val="Final"/>
      <sheetName val="Control"/>
      <sheetName val="anarev"/>
      <sheetName val="L1,L2,SIS%_15"/>
      <sheetName val="Linha2_sPVN_15"/>
      <sheetName val="Linha2_sPVN_pm15"/>
      <sheetName val="Linha2_sPVN__pt15"/>
      <sheetName val="TabDinAcesL2_15"/>
      <sheetName val="Ficha_Técnica14"/>
      <sheetName val="DB_Actual_Unid11"/>
      <sheetName val="PRC-TV_(0)14"/>
      <sheetName val="Modelo_TIR's11"/>
      <sheetName val="Lead_(2)11"/>
      <sheetName val="Base_Rateio11"/>
      <sheetName val="Como_Estamos11"/>
      <sheetName val="Rádio"/>
      <sheetName val="Folha2"/>
      <sheetName val="Fin_Data11"/>
      <sheetName val="AnálisePerfilDemandaMAIO99_xl11"/>
      <sheetName val="NEWS_PREV11"/>
      <sheetName val="Custo_Variável4"/>
      <sheetName val="TABELA_DE_PREÇOS4"/>
      <sheetName val="Custo_02_Visitas11"/>
      <sheetName val="Share_Price_20024"/>
      <sheetName val="L1,L2,SIS%_13"/>
      <sheetName val="Linha2_sPVN_13"/>
      <sheetName val="Linha2_sPVN_pm13"/>
      <sheetName val="Linha2_sPVN__pt13"/>
      <sheetName val="TabDinAcesL2_13"/>
      <sheetName val="Ficha_Técnica12"/>
      <sheetName val="DB_Actual_Unid9"/>
      <sheetName val="PRC-TV_(0)12"/>
      <sheetName val="Modelo_TIR's9"/>
      <sheetName val="Lead_(2)9"/>
      <sheetName val="Base_Rateio9"/>
      <sheetName val="Como_Estamos9"/>
      <sheetName val="Fin_Data9"/>
      <sheetName val="AnálisePerfilDemandaMAIO99_xls9"/>
      <sheetName val="NEWS_PREV9"/>
      <sheetName val="Custo_Variável2"/>
      <sheetName val="TABELA_DE_PREÇOS2"/>
      <sheetName val="Custo_02_Visitas9"/>
      <sheetName val="Share_Price_20022"/>
      <sheetName val="L1,L2,SIS%_12"/>
      <sheetName val="Linha2_sPVN_12"/>
      <sheetName val="Linha2_sPVN_pm12"/>
      <sheetName val="Linha2_sPVN__pt12"/>
      <sheetName val="TabDinAcesL2_12"/>
      <sheetName val="Ficha_Técnica11"/>
      <sheetName val="DB_Actual_Unid8"/>
      <sheetName val="PRC-TV_(0)11"/>
      <sheetName val="Modelo_TIR's8"/>
      <sheetName val="Lead_(2)8"/>
      <sheetName val="Base_Rateio8"/>
      <sheetName val="Como_Estamos8"/>
      <sheetName val="Fin_Data8"/>
      <sheetName val="AnálisePerfilDemandaMAIO99_xls8"/>
      <sheetName val="NEWS_PREV8"/>
      <sheetName val="Custo_Variável1"/>
      <sheetName val="TABELA_DE_PREÇOS1"/>
      <sheetName val="Custo_02_Visitas8"/>
      <sheetName val="Share_Price_20021"/>
      <sheetName val="L1,L2,SIS%_11"/>
      <sheetName val="Linha2_sPVN_11"/>
      <sheetName val="Linha2_sPVN_pm11"/>
      <sheetName val="Linha2_sPVN__pt11"/>
      <sheetName val="TabDinAcesL2_11"/>
      <sheetName val="Ficha_Técnica10"/>
      <sheetName val="DB_Actual_Unid7"/>
      <sheetName val="PRC-TV_(0)10"/>
      <sheetName val="Modelo_TIR's7"/>
      <sheetName val="Lead_(2)7"/>
      <sheetName val="Base_Rateio7"/>
      <sheetName val="Como_Estamos7"/>
      <sheetName val="Fin_Data7"/>
      <sheetName val="AnálisePerfilDemandaMAIO99_xls7"/>
      <sheetName val="NEWS_PREV7"/>
      <sheetName val="Custo_Variável"/>
      <sheetName val="TABELA_DE_PREÇOS"/>
      <sheetName val="Custo_02_Visitas7"/>
      <sheetName val="Share_Price_2002"/>
      <sheetName val="L1,L2,SIS%_14"/>
      <sheetName val="Linha2_sPVN_14"/>
      <sheetName val="Linha2_sPVN_pm14"/>
      <sheetName val="Linha2_sPVN__pt14"/>
      <sheetName val="TabDinAcesL2_14"/>
      <sheetName val="Ficha_Técnica13"/>
      <sheetName val="DB_Actual_Unid10"/>
      <sheetName val="PRC-TV_(0)13"/>
      <sheetName val="Modelo_TIR's10"/>
      <sheetName val="Lead_(2)10"/>
      <sheetName val="Base_Rateio10"/>
      <sheetName val="Como_Estamos10"/>
      <sheetName val="Fin_Data10"/>
      <sheetName val="AnálisePerfilDemandaMAIO99_xl10"/>
      <sheetName val="NEWS_PREV10"/>
      <sheetName val="Custo_Variável3"/>
      <sheetName val="TABELA_DE_PREÇOS3"/>
      <sheetName val="Custo_02_Visitas10"/>
      <sheetName val="Share_Price_20023"/>
      <sheetName val="Share Price 2002"/>
      <sheetName val=""/>
      <sheetName val="Feriados"/>
      <sheetName val="CRESCER"/>
      <sheetName val="L1,L2,SIS%_16"/>
      <sheetName val="Linha2_sPVN_16"/>
      <sheetName val="Linha2_sPVN_pm16"/>
      <sheetName val="Linha2_sPVN__pt16"/>
      <sheetName val="TabDinAcesL2_16"/>
      <sheetName val="Ficha_Técnica15"/>
      <sheetName val="DB_Actual_Unid12"/>
      <sheetName val="PRC-TV_(0)15"/>
      <sheetName val="Lead_(2)12"/>
      <sheetName val="Modelo_TIR's12"/>
      <sheetName val="Fin_Data12"/>
      <sheetName val="AnálisePerfilDemandaMAIO99_xl12"/>
      <sheetName val="Base_Rateio12"/>
      <sheetName val="NEWS_PREV12"/>
      <sheetName val="Custo_02_Visitas12"/>
      <sheetName val="Como_Estamos12"/>
      <sheetName val="TABELA_DE_PREÇOS5"/>
      <sheetName val="Custo_Variável5"/>
      <sheetName val="L1,L2,SIS%_17"/>
      <sheetName val="Linha2_sPVN_17"/>
      <sheetName val="Linha2_sPVN_pm17"/>
      <sheetName val="Linha2_sPVN__pt17"/>
      <sheetName val="TabDinAcesL2_17"/>
      <sheetName val="Ficha_Técnica16"/>
      <sheetName val="DB_Actual_Unid13"/>
      <sheetName val="PRC-TV_(0)16"/>
      <sheetName val="Lead_(2)13"/>
      <sheetName val="Modelo_TIR's13"/>
      <sheetName val="Fin_Data13"/>
      <sheetName val="AnálisePerfilDemandaMAIO99_xl13"/>
      <sheetName val="Base_Rateio13"/>
      <sheetName val="NEWS_PREV13"/>
      <sheetName val="Custo_02_Visitas13"/>
      <sheetName val="Como_Estamos13"/>
      <sheetName val="TABELA_DE_PREÇOS6"/>
      <sheetName val="Custo_Variável6"/>
      <sheetName val="L1,L2,SIS%_18"/>
      <sheetName val="Linha2_sPVN_18"/>
      <sheetName val="Linha2_sPVN_pm18"/>
      <sheetName val="Linha2_sPVN__pt18"/>
      <sheetName val="TabDinAcesL2_18"/>
      <sheetName val="Ficha_Técnica17"/>
      <sheetName val="DB_Actual_Unid14"/>
      <sheetName val="PRC-TV_(0)17"/>
      <sheetName val="Lead_(2)14"/>
      <sheetName val="Modelo_TIR's14"/>
      <sheetName val="Fin_Data14"/>
      <sheetName val="AnálisePerfilDemandaMAIO99_xl14"/>
      <sheetName val="Base_Rateio14"/>
      <sheetName val="NEWS_PREV14"/>
      <sheetName val="Custo_02_Visitas14"/>
      <sheetName val="Como_Estamos14"/>
      <sheetName val="TABELA_DE_PREÇOS7"/>
      <sheetName val="Custo_Variável7"/>
      <sheetName val="L1,L2,SIS%_19"/>
      <sheetName val="Linha2_sPVN_19"/>
      <sheetName val="Linha2_sPVN_pm19"/>
      <sheetName val="Linha2_sPVN__pt19"/>
      <sheetName val="TabDinAcesL2_19"/>
      <sheetName val="Ficha_Técnica18"/>
      <sheetName val="DB_Actual_Unid15"/>
      <sheetName val="PRC-TV_(0)18"/>
      <sheetName val="Lead_(2)15"/>
      <sheetName val="Modelo_TIR's15"/>
      <sheetName val="Fin_Data15"/>
      <sheetName val="AnálisePerfilDemandaMAIO99_xl15"/>
      <sheetName val="Base_Rateio15"/>
      <sheetName val="NEWS_PREV15"/>
      <sheetName val="Custo_02_Visitas15"/>
      <sheetName val="Como_Estamos15"/>
      <sheetName val="TABELA_DE_PREÇOS8"/>
      <sheetName val="Custo_Variável8"/>
    </sheetNames>
    <sheetDataSet>
      <sheetData sheetId="0" refreshError="1">
        <row r="42">
          <cell r="G42" t="str">
            <v>ENTRADAS HORÁRIAS DE PAGANTES POR ESTAÇÃO EM DIA ÚTIL  - MAIO/99 -  APÓS NOVA CONFIGURAÇÃO DO SISTEMA COM AS INAUGURAÇÕES DE 7 NOVAS ESTAÇÕES NO PERÍODO DE JUL A SET/98.</v>
          </cell>
        </row>
        <row r="44">
          <cell r="G44" t="str">
            <v xml:space="preserve">( CAV, na Linha 1, no início de jul/98  e trecho PVN a IRJ, na Linha 2, no mês de set/98) </v>
          </cell>
        </row>
        <row r="46">
          <cell r="D46" t="str">
            <v>DIAS MAIO/99</v>
          </cell>
          <cell r="E46" t="str">
            <v>ESTAÇÃO</v>
          </cell>
          <cell r="F46" t="str">
            <v>=&gt;6h</v>
          </cell>
          <cell r="G46" t="str">
            <v>6h às 7h</v>
          </cell>
          <cell r="H46" t="str">
            <v>7h às 8h</v>
          </cell>
          <cell r="I46" t="str">
            <v>8h às 9h</v>
          </cell>
          <cell r="J46" t="str">
            <v>9h às 10h</v>
          </cell>
          <cell r="K46" t="str">
            <v>10h às 11h</v>
          </cell>
          <cell r="L46" t="str">
            <v>11h às 12h</v>
          </cell>
          <cell r="M46" t="str">
            <v>12h às 13h</v>
          </cell>
          <cell r="N46" t="str">
            <v>13h às 14h</v>
          </cell>
          <cell r="O46" t="str">
            <v>14h às 15h</v>
          </cell>
          <cell r="P46" t="str">
            <v>15h às 16h</v>
          </cell>
          <cell r="Q46" t="str">
            <v>16h às 17h</v>
          </cell>
          <cell r="R46" t="str">
            <v>17h às 18h</v>
          </cell>
          <cell r="S46" t="str">
            <v>18h às 19h</v>
          </cell>
          <cell r="T46" t="str">
            <v>19h às 20h</v>
          </cell>
          <cell r="U46" t="str">
            <v>20h às 21h</v>
          </cell>
          <cell r="V46" t="str">
            <v>21h às 22h</v>
          </cell>
          <cell r="W46" t="str">
            <v>22h às 23h</v>
          </cell>
          <cell r="X46" t="str">
            <v>-</v>
          </cell>
          <cell r="Y46" t="str">
            <v>TOTAL</v>
          </cell>
        </row>
        <row r="47">
          <cell r="D47" t="str">
            <v>03, 11, 18, 25 e 28</v>
          </cell>
          <cell r="E47" t="str">
            <v>SPN</v>
          </cell>
          <cell r="F47">
            <v>28.599999999999998</v>
          </cell>
          <cell r="G47">
            <v>670</v>
          </cell>
          <cell r="H47">
            <v>2968.0000000000005</v>
          </cell>
          <cell r="I47">
            <v>4415.8000000000011</v>
          </cell>
          <cell r="J47">
            <v>2948.3999999999996</v>
          </cell>
          <cell r="K47">
            <v>1834.8</v>
          </cell>
          <cell r="L47">
            <v>1654.45</v>
          </cell>
          <cell r="M47">
            <v>1899.6000000000001</v>
          </cell>
          <cell r="N47">
            <v>2053.3999999999996</v>
          </cell>
          <cell r="O47">
            <v>1955.2</v>
          </cell>
          <cell r="P47">
            <v>1834</v>
          </cell>
          <cell r="Q47">
            <v>1988.6</v>
          </cell>
          <cell r="R47">
            <v>2366.4</v>
          </cell>
          <cell r="S47">
            <v>2302.4</v>
          </cell>
          <cell r="T47">
            <v>1630.1999999999998</v>
          </cell>
          <cell r="U47">
            <v>926.6</v>
          </cell>
          <cell r="V47">
            <v>581.79999999999995</v>
          </cell>
          <cell r="W47">
            <v>423.79999999999995</v>
          </cell>
          <cell r="Y47">
            <v>32482.050000000003</v>
          </cell>
        </row>
        <row r="48">
          <cell r="D48" t="str">
            <v>03, 07, 12, 20 e 26</v>
          </cell>
          <cell r="E48" t="str">
            <v>SFX</v>
          </cell>
          <cell r="F48">
            <v>6.5</v>
          </cell>
          <cell r="G48">
            <v>196.8</v>
          </cell>
          <cell r="H48">
            <v>722.4</v>
          </cell>
          <cell r="I48">
            <v>1093.5999999999999</v>
          </cell>
          <cell r="J48">
            <v>787.4</v>
          </cell>
          <cell r="K48">
            <v>510.6</v>
          </cell>
          <cell r="L48">
            <v>456.29999999999995</v>
          </cell>
          <cell r="M48">
            <v>510.40000000000003</v>
          </cell>
          <cell r="N48">
            <v>516.6</v>
          </cell>
          <cell r="O48">
            <v>551.20000000000005</v>
          </cell>
          <cell r="P48">
            <v>493.4</v>
          </cell>
          <cell r="Q48">
            <v>486.19999999999993</v>
          </cell>
          <cell r="R48">
            <v>644.80000000000007</v>
          </cell>
          <cell r="S48">
            <v>542.6</v>
          </cell>
          <cell r="T48">
            <v>342.19999999999993</v>
          </cell>
          <cell r="U48">
            <v>220.8</v>
          </cell>
          <cell r="V48">
            <v>148</v>
          </cell>
          <cell r="W48">
            <v>118.99999999999999</v>
          </cell>
          <cell r="Y48">
            <v>8348.7999999999993</v>
          </cell>
        </row>
        <row r="49">
          <cell r="D49" t="str">
            <v>13/04 e 07/06/99</v>
          </cell>
          <cell r="E49" t="str">
            <v>AFP</v>
          </cell>
          <cell r="F49">
            <v>4.5</v>
          </cell>
          <cell r="G49">
            <v>170.5</v>
          </cell>
          <cell r="H49">
            <v>734.5</v>
          </cell>
          <cell r="I49">
            <v>1097</v>
          </cell>
          <cell r="J49">
            <v>843</v>
          </cell>
          <cell r="K49">
            <v>566.5</v>
          </cell>
          <cell r="L49">
            <v>588</v>
          </cell>
          <cell r="M49">
            <v>606.5</v>
          </cell>
          <cell r="N49">
            <v>666.5</v>
          </cell>
          <cell r="O49">
            <v>629.5</v>
          </cell>
          <cell r="P49">
            <v>547.5</v>
          </cell>
          <cell r="Q49">
            <v>494</v>
          </cell>
          <cell r="R49">
            <v>788</v>
          </cell>
          <cell r="S49">
            <v>679</v>
          </cell>
          <cell r="T49">
            <v>355</v>
          </cell>
          <cell r="U49">
            <v>212.5</v>
          </cell>
          <cell r="V49">
            <v>205</v>
          </cell>
          <cell r="W49">
            <v>148</v>
          </cell>
          <cell r="Y49">
            <v>9335.5</v>
          </cell>
        </row>
        <row r="50">
          <cell r="D50" t="str">
            <v>12, 21, 24 e 31</v>
          </cell>
          <cell r="E50" t="str">
            <v>ESA</v>
          </cell>
          <cell r="F50">
            <v>11.833333333333334</v>
          </cell>
          <cell r="G50">
            <v>145.99999999999997</v>
          </cell>
          <cell r="H50">
            <v>320</v>
          </cell>
          <cell r="I50">
            <v>429.5</v>
          </cell>
          <cell r="J50">
            <v>476.16666666666669</v>
          </cell>
          <cell r="K50">
            <v>490.25</v>
          </cell>
          <cell r="L50">
            <v>558.66666666666663</v>
          </cell>
          <cell r="M50">
            <v>696.25</v>
          </cell>
          <cell r="N50">
            <v>668.25</v>
          </cell>
          <cell r="O50">
            <v>700.08333333333326</v>
          </cell>
          <cell r="P50">
            <v>708.5</v>
          </cell>
          <cell r="Q50">
            <v>711.08333333333326</v>
          </cell>
          <cell r="R50">
            <v>1007.8333333333334</v>
          </cell>
          <cell r="S50">
            <v>1174</v>
          </cell>
          <cell r="T50">
            <v>557</v>
          </cell>
          <cell r="U50">
            <v>307</v>
          </cell>
          <cell r="V50">
            <v>140</v>
          </cell>
          <cell r="W50">
            <v>115</v>
          </cell>
          <cell r="Y50">
            <v>9217.4166666666661</v>
          </cell>
        </row>
        <row r="51">
          <cell r="D51" t="str">
            <v>05, 14 e 20</v>
          </cell>
          <cell r="E51" t="str">
            <v>POZ</v>
          </cell>
          <cell r="F51">
            <v>2.3333333333333335</v>
          </cell>
          <cell r="G51">
            <v>130.66666666666669</v>
          </cell>
          <cell r="H51">
            <v>406</v>
          </cell>
          <cell r="I51">
            <v>612</v>
          </cell>
          <cell r="J51">
            <v>466</v>
          </cell>
          <cell r="K51">
            <v>404.33333333333331</v>
          </cell>
          <cell r="L51">
            <v>365.33333333333331</v>
          </cell>
          <cell r="M51">
            <v>512</v>
          </cell>
          <cell r="N51">
            <v>404.33333333333337</v>
          </cell>
          <cell r="O51">
            <v>382.66666666666669</v>
          </cell>
          <cell r="P51">
            <v>352</v>
          </cell>
          <cell r="Q51">
            <v>300.33333333333337</v>
          </cell>
          <cell r="R51">
            <v>550.33333333333337</v>
          </cell>
          <cell r="S51">
            <v>429.66666666666669</v>
          </cell>
          <cell r="T51">
            <v>213.33333333333334</v>
          </cell>
          <cell r="U51">
            <v>123.99999999999999</v>
          </cell>
          <cell r="V51">
            <v>76.999999999999986</v>
          </cell>
          <cell r="W51">
            <v>60.333333333333336</v>
          </cell>
          <cell r="Y51">
            <v>5792.6666666666661</v>
          </cell>
        </row>
        <row r="52">
          <cell r="D52" t="str">
            <v>11 e 19</v>
          </cell>
          <cell r="E52" t="str">
            <v>CTR</v>
          </cell>
          <cell r="F52">
            <v>55</v>
          </cell>
          <cell r="G52">
            <v>974</v>
          </cell>
          <cell r="H52">
            <v>2113</v>
          </cell>
          <cell r="I52">
            <v>2638.5</v>
          </cell>
          <cell r="J52">
            <v>1670</v>
          </cell>
          <cell r="K52">
            <v>949</v>
          </cell>
          <cell r="L52">
            <v>904</v>
          </cell>
          <cell r="M52">
            <v>965.5</v>
          </cell>
          <cell r="N52">
            <v>874.5</v>
          </cell>
          <cell r="O52">
            <v>804.5</v>
          </cell>
          <cell r="P52">
            <v>667</v>
          </cell>
          <cell r="Q52">
            <v>575</v>
          </cell>
          <cell r="R52">
            <v>946</v>
          </cell>
          <cell r="S52">
            <v>802.5</v>
          </cell>
          <cell r="T52">
            <v>362.5</v>
          </cell>
          <cell r="U52">
            <v>207.5</v>
          </cell>
          <cell r="V52">
            <v>178.5</v>
          </cell>
          <cell r="W52">
            <v>102.5</v>
          </cell>
          <cell r="Y52">
            <v>15789.5</v>
          </cell>
        </row>
        <row r="53">
          <cell r="D53" t="str">
            <v>05, 12 e 24</v>
          </cell>
          <cell r="E53" t="str">
            <v>PVG</v>
          </cell>
          <cell r="F53">
            <v>3</v>
          </cell>
          <cell r="G53">
            <v>55.333333333333329</v>
          </cell>
          <cell r="H53">
            <v>137.33333333333334</v>
          </cell>
          <cell r="I53">
            <v>197.33333333333334</v>
          </cell>
          <cell r="J53">
            <v>268.66666666666663</v>
          </cell>
          <cell r="K53">
            <v>366</v>
          </cell>
          <cell r="L53">
            <v>415</v>
          </cell>
          <cell r="M53">
            <v>569</v>
          </cell>
          <cell r="N53">
            <v>533.66666666666663</v>
          </cell>
          <cell r="O53">
            <v>503.00000000000006</v>
          </cell>
          <cell r="P53">
            <v>472.33333333333331</v>
          </cell>
          <cell r="Q53">
            <v>538</v>
          </cell>
          <cell r="R53">
            <v>977.33333333333337</v>
          </cell>
          <cell r="S53">
            <v>954</v>
          </cell>
          <cell r="T53">
            <v>478.33333333333331</v>
          </cell>
          <cell r="U53">
            <v>273</v>
          </cell>
          <cell r="V53">
            <v>353</v>
          </cell>
          <cell r="W53">
            <v>83.333333333333329</v>
          </cell>
          <cell r="Y53">
            <v>7177.6666666666661</v>
          </cell>
        </row>
        <row r="54">
          <cell r="D54" t="str">
            <v>13,17 e 27</v>
          </cell>
          <cell r="E54" t="str">
            <v>URG</v>
          </cell>
          <cell r="F54">
            <v>4</v>
          </cell>
          <cell r="G54">
            <v>119.16666666666666</v>
          </cell>
          <cell r="H54">
            <v>357.16666666666669</v>
          </cell>
          <cell r="I54">
            <v>501.66666666666663</v>
          </cell>
          <cell r="J54">
            <v>748.33333333333337</v>
          </cell>
          <cell r="K54">
            <v>1023.6666666666666</v>
          </cell>
          <cell r="L54">
            <v>1458.3333333333333</v>
          </cell>
          <cell r="M54">
            <v>1817.3333333333333</v>
          </cell>
          <cell r="N54">
            <v>1979.3333333333335</v>
          </cell>
          <cell r="O54">
            <v>2021.666666666667</v>
          </cell>
          <cell r="P54">
            <v>2098</v>
          </cell>
          <cell r="Q54">
            <v>2421.6666666666665</v>
          </cell>
          <cell r="R54">
            <v>4036.333333333333</v>
          </cell>
          <cell r="S54">
            <v>4235.333333333333</v>
          </cell>
          <cell r="T54">
            <v>2199.6666666666665</v>
          </cell>
          <cell r="U54">
            <v>1007</v>
          </cell>
          <cell r="V54">
            <v>651.00000000000011</v>
          </cell>
          <cell r="W54">
            <v>398.33333333333331</v>
          </cell>
          <cell r="Y54">
            <v>27078</v>
          </cell>
        </row>
        <row r="55">
          <cell r="D55" t="str">
            <v>10 e 25</v>
          </cell>
          <cell r="E55" t="str">
            <v>CRC</v>
          </cell>
          <cell r="F55">
            <v>4</v>
          </cell>
          <cell r="G55">
            <v>85.5</v>
          </cell>
          <cell r="H55">
            <v>286</v>
          </cell>
          <cell r="I55">
            <v>442.5</v>
          </cell>
          <cell r="J55">
            <v>744.5</v>
          </cell>
          <cell r="K55">
            <v>1186.5</v>
          </cell>
          <cell r="L55">
            <v>1744.5</v>
          </cell>
          <cell r="M55">
            <v>2166</v>
          </cell>
          <cell r="N55">
            <v>2533</v>
          </cell>
          <cell r="O55">
            <v>2501.5</v>
          </cell>
          <cell r="P55">
            <v>2596</v>
          </cell>
          <cell r="Q55">
            <v>3166.5</v>
          </cell>
          <cell r="R55">
            <v>5218.5</v>
          </cell>
          <cell r="S55">
            <v>6389.5</v>
          </cell>
          <cell r="T55">
            <v>3612</v>
          </cell>
          <cell r="U55">
            <v>1944</v>
          </cell>
          <cell r="V55">
            <v>942</v>
          </cell>
          <cell r="W55">
            <v>378</v>
          </cell>
          <cell r="Y55">
            <v>35940.5</v>
          </cell>
        </row>
        <row r="56">
          <cell r="D56" t="str">
            <v>07, 20 e 28</v>
          </cell>
          <cell r="E56" t="str">
            <v>CNL</v>
          </cell>
          <cell r="F56">
            <v>7.6666666666666661</v>
          </cell>
          <cell r="G56">
            <v>63.666666666666671</v>
          </cell>
          <cell r="H56">
            <v>188.33333333333334</v>
          </cell>
          <cell r="I56">
            <v>303</v>
          </cell>
          <cell r="J56">
            <v>499.33333333333331</v>
          </cell>
          <cell r="K56">
            <v>749.33333333333326</v>
          </cell>
          <cell r="L56">
            <v>1091.3333333333335</v>
          </cell>
          <cell r="M56">
            <v>1472.9999999999998</v>
          </cell>
          <cell r="N56">
            <v>1520.333333333333</v>
          </cell>
          <cell r="O56">
            <v>1681.3333333333333</v>
          </cell>
          <cell r="P56">
            <v>1736.3333333333333</v>
          </cell>
          <cell r="Q56">
            <v>2048.3333333333335</v>
          </cell>
          <cell r="R56">
            <v>3227.666666666667</v>
          </cell>
          <cell r="S56">
            <v>3944.3333333333335</v>
          </cell>
          <cell r="T56">
            <v>2073.6666666666665</v>
          </cell>
          <cell r="U56">
            <v>1084.3333333333335</v>
          </cell>
          <cell r="V56">
            <v>750.66666666666663</v>
          </cell>
          <cell r="W56">
            <v>444.33333333333331</v>
          </cell>
          <cell r="Y56">
            <v>22887</v>
          </cell>
        </row>
        <row r="57">
          <cell r="D57" t="str">
            <v>06, 14 e 28</v>
          </cell>
          <cell r="E57" t="str">
            <v>GLR</v>
          </cell>
          <cell r="F57">
            <v>13.666666666666666</v>
          </cell>
          <cell r="G57">
            <v>127</v>
          </cell>
          <cell r="H57">
            <v>371.66666666666669</v>
          </cell>
          <cell r="I57">
            <v>610</v>
          </cell>
          <cell r="J57">
            <v>559</v>
          </cell>
          <cell r="K57">
            <v>454.66666666666669</v>
          </cell>
          <cell r="L57">
            <v>440.66666666666663</v>
          </cell>
          <cell r="M57">
            <v>559.66666666666663</v>
          </cell>
          <cell r="N57">
            <v>516</v>
          </cell>
          <cell r="O57">
            <v>533.66666666666674</v>
          </cell>
          <cell r="P57">
            <v>545.66666666666674</v>
          </cell>
          <cell r="Q57">
            <v>537.33333333333337</v>
          </cell>
          <cell r="R57">
            <v>797.00000000000011</v>
          </cell>
          <cell r="S57">
            <v>763.33333333333337</v>
          </cell>
          <cell r="T57">
            <v>424.00000000000006</v>
          </cell>
          <cell r="U57">
            <v>256.66666666666669</v>
          </cell>
          <cell r="V57">
            <v>138.33333333333331</v>
          </cell>
          <cell r="W57">
            <v>97.333333333333329</v>
          </cell>
          <cell r="Y57">
            <v>7745.6666666666661</v>
          </cell>
        </row>
        <row r="58">
          <cell r="D58" t="str">
            <v>04,13 e 26</v>
          </cell>
          <cell r="E58" t="str">
            <v>CTT</v>
          </cell>
          <cell r="F58">
            <v>9</v>
          </cell>
          <cell r="G58">
            <v>150.66666666666666</v>
          </cell>
          <cell r="H58">
            <v>461.99999999999994</v>
          </cell>
          <cell r="I58">
            <v>664</v>
          </cell>
          <cell r="J58">
            <v>538.33333333333326</v>
          </cell>
          <cell r="K58">
            <v>447</v>
          </cell>
          <cell r="L58">
            <v>463.66666666666669</v>
          </cell>
          <cell r="M58">
            <v>650.99999999999989</v>
          </cell>
          <cell r="N58">
            <v>555.33333333333337</v>
          </cell>
          <cell r="O58">
            <v>501.33333333333337</v>
          </cell>
          <cell r="P58">
            <v>487.33333333333331</v>
          </cell>
          <cell r="Q58">
            <v>516</v>
          </cell>
          <cell r="R58">
            <v>815</v>
          </cell>
          <cell r="S58">
            <v>704.00000000000011</v>
          </cell>
          <cell r="T58">
            <v>446.66666666666663</v>
          </cell>
          <cell r="U58">
            <v>257.33333333333331</v>
          </cell>
          <cell r="V58">
            <v>187.66666666666666</v>
          </cell>
          <cell r="W58">
            <v>102.66666666666667</v>
          </cell>
          <cell r="Y58">
            <v>7959</v>
          </cell>
        </row>
        <row r="59">
          <cell r="D59" t="str">
            <v>03,18 e 27</v>
          </cell>
          <cell r="E59" t="str">
            <v>LMC</v>
          </cell>
          <cell r="F59">
            <v>11</v>
          </cell>
          <cell r="G59">
            <v>193.33333333333331</v>
          </cell>
          <cell r="H59">
            <v>627.33333333333337</v>
          </cell>
          <cell r="I59">
            <v>1010.6666666666667</v>
          </cell>
          <cell r="J59">
            <v>951.66666666666663</v>
          </cell>
          <cell r="K59">
            <v>889.33333333333337</v>
          </cell>
          <cell r="L59">
            <v>900.16666666666674</v>
          </cell>
          <cell r="M59">
            <v>1000.3333333333334</v>
          </cell>
          <cell r="N59">
            <v>1124.3333333333335</v>
          </cell>
          <cell r="O59">
            <v>1154.3333333333335</v>
          </cell>
          <cell r="P59">
            <v>1122.6666666666667</v>
          </cell>
          <cell r="Q59">
            <v>1150.6666666666667</v>
          </cell>
          <cell r="R59">
            <v>1612.6666666666665</v>
          </cell>
          <cell r="S59">
            <v>1658.6666666666667</v>
          </cell>
          <cell r="T59">
            <v>967.66666666666663</v>
          </cell>
          <cell r="U59">
            <v>485.33333333333331</v>
          </cell>
          <cell r="V59">
            <v>292</v>
          </cell>
          <cell r="W59">
            <v>229.66666666666666</v>
          </cell>
          <cell r="Y59">
            <v>15381.83333333333</v>
          </cell>
        </row>
        <row r="60">
          <cell r="D60" t="str">
            <v>06, 21 e 31</v>
          </cell>
          <cell r="E60" t="str">
            <v>FLA</v>
          </cell>
          <cell r="F60">
            <v>17.666666666666668</v>
          </cell>
          <cell r="G60">
            <v>236.49999999999997</v>
          </cell>
          <cell r="H60">
            <v>759.66666666666663</v>
          </cell>
          <cell r="I60">
            <v>1115</v>
          </cell>
          <cell r="J60">
            <v>916.33333333333337</v>
          </cell>
          <cell r="K60">
            <v>718.33333333333337</v>
          </cell>
          <cell r="L60">
            <v>689.33333333333348</v>
          </cell>
          <cell r="M60">
            <v>805</v>
          </cell>
          <cell r="N60">
            <v>795.33333333333337</v>
          </cell>
          <cell r="O60">
            <v>800.33333333333337</v>
          </cell>
          <cell r="P60">
            <v>817.99999999999989</v>
          </cell>
          <cell r="Q60">
            <v>880.66666666666674</v>
          </cell>
          <cell r="R60">
            <v>1090.3333333333335</v>
          </cell>
          <cell r="S60">
            <v>983</v>
          </cell>
          <cell r="T60">
            <v>540</v>
          </cell>
          <cell r="U60">
            <v>365.66666666666663</v>
          </cell>
          <cell r="V60">
            <v>290.33333333333331</v>
          </cell>
          <cell r="W60">
            <v>219.33333333333334</v>
          </cell>
          <cell r="Y60">
            <v>12040.833333333334</v>
          </cell>
        </row>
        <row r="61">
          <cell r="D61" t="str">
            <v>03,18 e 26</v>
          </cell>
          <cell r="E61" t="str">
            <v>BTF</v>
          </cell>
          <cell r="F61">
            <v>17.666666666666668</v>
          </cell>
          <cell r="G61">
            <v>368.66666666666663</v>
          </cell>
          <cell r="H61">
            <v>1286.6666666666665</v>
          </cell>
          <cell r="I61">
            <v>2286.666666666667</v>
          </cell>
          <cell r="J61">
            <v>1888.3333333333333</v>
          </cell>
          <cell r="K61">
            <v>1501.3333333333333</v>
          </cell>
          <cell r="L61">
            <v>1467.4999999999998</v>
          </cell>
          <cell r="M61">
            <v>1837.6666666666667</v>
          </cell>
          <cell r="N61">
            <v>1849.3333333333333</v>
          </cell>
          <cell r="O61">
            <v>1829</v>
          </cell>
          <cell r="P61">
            <v>1838.6666666666665</v>
          </cell>
          <cell r="Q61">
            <v>2369.9999999999995</v>
          </cell>
          <cell r="R61">
            <v>3750.333333333333</v>
          </cell>
          <cell r="S61">
            <v>4148.666666666667</v>
          </cell>
          <cell r="T61">
            <v>2056.3333333333339</v>
          </cell>
          <cell r="U61">
            <v>955.66666666666652</v>
          </cell>
          <cell r="V61">
            <v>607.33333333333326</v>
          </cell>
          <cell r="W61">
            <v>388</v>
          </cell>
          <cell r="Y61">
            <v>30447.833333333328</v>
          </cell>
        </row>
        <row r="62">
          <cell r="D62" t="str">
            <v>18, 25 e 28</v>
          </cell>
          <cell r="E62" t="str">
            <v>CAV</v>
          </cell>
          <cell r="F62">
            <v>7.333333333333333</v>
          </cell>
          <cell r="G62">
            <v>269.33333333333331</v>
          </cell>
          <cell r="H62">
            <v>801.33333333333326</v>
          </cell>
          <cell r="I62">
            <v>1328</v>
          </cell>
          <cell r="J62">
            <v>1038</v>
          </cell>
          <cell r="K62">
            <v>847.99999999999989</v>
          </cell>
          <cell r="L62">
            <v>842.00000000000011</v>
          </cell>
          <cell r="M62">
            <v>939.33333333333337</v>
          </cell>
          <cell r="N62">
            <v>998.33333333333337</v>
          </cell>
          <cell r="O62">
            <v>1043</v>
          </cell>
          <cell r="P62">
            <v>1153</v>
          </cell>
          <cell r="Q62">
            <v>1526</v>
          </cell>
          <cell r="R62">
            <v>2227.6666666666665</v>
          </cell>
          <cell r="S62">
            <v>2283.3333333333335</v>
          </cell>
          <cell r="T62">
            <v>1354</v>
          </cell>
          <cell r="U62">
            <v>647</v>
          </cell>
          <cell r="V62">
            <v>393</v>
          </cell>
          <cell r="W62">
            <v>261.66666666666669</v>
          </cell>
          <cell r="Y62">
            <v>17960.333333333332</v>
          </cell>
        </row>
        <row r="64">
          <cell r="E64" t="str">
            <v>LINHA 1</v>
          </cell>
          <cell r="F64">
            <v>203.76666666666665</v>
          </cell>
          <cell r="G64">
            <v>3957.1333333333332</v>
          </cell>
          <cell r="H64">
            <v>12541.4</v>
          </cell>
          <cell r="I64">
            <v>18745.233333333334</v>
          </cell>
          <cell r="J64">
            <v>15343.466666666669</v>
          </cell>
          <cell r="K64">
            <v>12939.650000000001</v>
          </cell>
          <cell r="L64">
            <v>14039.249999999998</v>
          </cell>
          <cell r="M64">
            <v>17008.583333333332</v>
          </cell>
          <cell r="N64">
            <v>17588.583333333336</v>
          </cell>
          <cell r="O64">
            <v>17592.316666666669</v>
          </cell>
          <cell r="P64">
            <v>17470.400000000001</v>
          </cell>
          <cell r="Q64">
            <v>19710.383333333331</v>
          </cell>
          <cell r="R64">
            <v>30056.2</v>
          </cell>
          <cell r="S64">
            <v>31994.333333333332</v>
          </cell>
          <cell r="T64">
            <v>17612.566666666666</v>
          </cell>
          <cell r="U64">
            <v>9274.4</v>
          </cell>
          <cell r="V64">
            <v>5935.6333333333332</v>
          </cell>
          <cell r="W64">
            <v>3571.2999999999997</v>
          </cell>
          <cell r="Y64">
            <v>265584.59999999998</v>
          </cell>
        </row>
        <row r="66">
          <cell r="D66" t="str">
            <v>DIAS MAIO/99</v>
          </cell>
          <cell r="E66" t="str">
            <v>ESTAÇÃO</v>
          </cell>
          <cell r="F66" t="str">
            <v>=&gt;6h</v>
          </cell>
          <cell r="G66" t="str">
            <v>6h às 7h</v>
          </cell>
          <cell r="H66" t="str">
            <v>7h às 8h</v>
          </cell>
          <cell r="I66" t="str">
            <v>8h às 9h</v>
          </cell>
          <cell r="J66" t="str">
            <v>9h às 10h</v>
          </cell>
          <cell r="K66" t="str">
            <v>10h às 11h</v>
          </cell>
          <cell r="L66" t="str">
            <v>11h às 12h</v>
          </cell>
          <cell r="M66" t="str">
            <v>12h às 13h</v>
          </cell>
          <cell r="N66" t="str">
            <v>13h às 14h</v>
          </cell>
          <cell r="O66" t="str">
            <v>14h às 15h</v>
          </cell>
          <cell r="P66" t="str">
            <v>15h às 16h</v>
          </cell>
          <cell r="Q66" t="str">
            <v>16h às 17h</v>
          </cell>
          <cell r="R66" t="str">
            <v>17h às 18h</v>
          </cell>
          <cell r="S66" t="str">
            <v>18h às 19h</v>
          </cell>
          <cell r="T66" t="str">
            <v>19h às 20h</v>
          </cell>
          <cell r="U66" t="str">
            <v>20h às 21h</v>
          </cell>
          <cell r="V66" t="str">
            <v>21h às 22h</v>
          </cell>
          <cell r="W66" t="str">
            <v>22h às 23h</v>
          </cell>
          <cell r="X66" t="str">
            <v>-</v>
          </cell>
          <cell r="Y66" t="str">
            <v>TOTAL</v>
          </cell>
        </row>
        <row r="67">
          <cell r="D67" t="str">
            <v>18, 25 e 28</v>
          </cell>
          <cell r="E67" t="str">
            <v>PVN</v>
          </cell>
          <cell r="F67">
            <v>1169</v>
          </cell>
          <cell r="G67">
            <v>3841</v>
          </cell>
          <cell r="H67">
            <v>4963.3333333333339</v>
          </cell>
          <cell r="I67">
            <v>3205</v>
          </cell>
          <cell r="J67">
            <v>1548.6666666666663</v>
          </cell>
          <cell r="K67">
            <v>1000.6666666666667</v>
          </cell>
          <cell r="L67">
            <v>844.33333333333326</v>
          </cell>
          <cell r="M67">
            <v>828</v>
          </cell>
          <cell r="N67">
            <v>726</v>
          </cell>
          <cell r="O67">
            <v>579.66666666666663</v>
          </cell>
          <cell r="P67">
            <v>358.99999999999994</v>
          </cell>
          <cell r="Q67">
            <v>366.66666666666669</v>
          </cell>
          <cell r="R67">
            <v>670.66666666666663</v>
          </cell>
          <cell r="S67">
            <v>541.33333333333348</v>
          </cell>
          <cell r="T67">
            <v>251.33333333333334</v>
          </cell>
          <cell r="U67">
            <v>201</v>
          </cell>
          <cell r="V67">
            <v>135.66666666666669</v>
          </cell>
          <cell r="W67">
            <v>96</v>
          </cell>
          <cell r="Y67">
            <v>21327.333333333336</v>
          </cell>
        </row>
        <row r="68">
          <cell r="D68" t="str">
            <v>18, 25 e 28</v>
          </cell>
          <cell r="E68" t="str">
            <v>ERP</v>
          </cell>
          <cell r="F68">
            <v>133.33333333333334</v>
          </cell>
          <cell r="G68">
            <v>465.66666666666663</v>
          </cell>
          <cell r="H68">
            <v>456.66666666666663</v>
          </cell>
          <cell r="I68">
            <v>311.66666666666663</v>
          </cell>
          <cell r="J68">
            <v>134.66666666666669</v>
          </cell>
          <cell r="K68">
            <v>101.00000000000001</v>
          </cell>
          <cell r="L68">
            <v>76</v>
          </cell>
          <cell r="M68">
            <v>87.000000000000014</v>
          </cell>
          <cell r="N68">
            <v>67.666666666666671</v>
          </cell>
          <cell r="O68">
            <v>60.666666666666664</v>
          </cell>
          <cell r="P68">
            <v>36.666666666666671</v>
          </cell>
          <cell r="Q68">
            <v>33.666666666666671</v>
          </cell>
          <cell r="R68">
            <v>55.666666666666671</v>
          </cell>
          <cell r="S68">
            <v>48.000000000000007</v>
          </cell>
          <cell r="T68">
            <v>29.666666666666664</v>
          </cell>
          <cell r="U68">
            <v>21.999999999999996</v>
          </cell>
          <cell r="V68">
            <v>13.333333333333332</v>
          </cell>
          <cell r="W68">
            <v>10.666666666666668</v>
          </cell>
          <cell r="Y68">
            <v>2144</v>
          </cell>
        </row>
        <row r="69">
          <cell r="D69" t="str">
            <v>18, 25 e 28</v>
          </cell>
          <cell r="E69" t="str">
            <v>AFB</v>
          </cell>
          <cell r="F69">
            <v>119.16666666666666</v>
          </cell>
          <cell r="G69">
            <v>355</v>
          </cell>
          <cell r="H69">
            <v>528.66666666666663</v>
          </cell>
          <cell r="I69">
            <v>297.66666666666663</v>
          </cell>
          <cell r="J69">
            <v>154.99999999999997</v>
          </cell>
          <cell r="K69">
            <v>110.99999999999999</v>
          </cell>
          <cell r="L69">
            <v>100.33333333333333</v>
          </cell>
          <cell r="M69">
            <v>110.33333333333334</v>
          </cell>
          <cell r="N69">
            <v>95.333333333333329</v>
          </cell>
          <cell r="O69">
            <v>69</v>
          </cell>
          <cell r="P69">
            <v>56.000000000000007</v>
          </cell>
          <cell r="Q69">
            <v>57.333333333333336</v>
          </cell>
          <cell r="R69">
            <v>79</v>
          </cell>
          <cell r="S69">
            <v>62.999999999999993</v>
          </cell>
          <cell r="T69">
            <v>35</v>
          </cell>
          <cell r="U69">
            <v>26.666666666666668</v>
          </cell>
          <cell r="V69">
            <v>16</v>
          </cell>
          <cell r="W69">
            <v>12</v>
          </cell>
          <cell r="Y69">
            <v>2286.4999999999995</v>
          </cell>
        </row>
        <row r="70">
          <cell r="D70" t="str">
            <v>18, 25 e 28</v>
          </cell>
          <cell r="E70" t="str">
            <v>CNT</v>
          </cell>
          <cell r="F70">
            <v>52</v>
          </cell>
          <cell r="G70">
            <v>362.33333333333337</v>
          </cell>
          <cell r="H70">
            <v>722.66666666666663</v>
          </cell>
          <cell r="I70">
            <v>556</v>
          </cell>
          <cell r="J70">
            <v>268</v>
          </cell>
          <cell r="K70">
            <v>187.00000000000003</v>
          </cell>
          <cell r="L70">
            <v>162.66666666666666</v>
          </cell>
          <cell r="M70">
            <v>156.66666666666666</v>
          </cell>
          <cell r="N70">
            <v>140</v>
          </cell>
          <cell r="O70">
            <v>92.333333333333343</v>
          </cell>
          <cell r="P70">
            <v>84.666666666666671</v>
          </cell>
          <cell r="Q70">
            <v>68.333333333333329</v>
          </cell>
          <cell r="R70">
            <v>127.33333333333333</v>
          </cell>
          <cell r="S70">
            <v>97.333333333333329</v>
          </cell>
          <cell r="T70">
            <v>44.666666666666664</v>
          </cell>
          <cell r="U70">
            <v>28.666666666666668</v>
          </cell>
          <cell r="V70">
            <v>19.000000000000004</v>
          </cell>
          <cell r="W70">
            <v>10.666666666666666</v>
          </cell>
          <cell r="Y70">
            <v>3180.333333333333</v>
          </cell>
        </row>
        <row r="71">
          <cell r="D71" t="str">
            <v>18, 25 e 28</v>
          </cell>
          <cell r="E71" t="str">
            <v>CLG</v>
          </cell>
          <cell r="F71">
            <v>100.66666666666667</v>
          </cell>
          <cell r="G71">
            <v>507.33333333333331</v>
          </cell>
          <cell r="H71">
            <v>755.66666666666663</v>
          </cell>
          <cell r="I71">
            <v>473.66666666666663</v>
          </cell>
          <cell r="J71">
            <v>246</v>
          </cell>
          <cell r="K71">
            <v>190</v>
          </cell>
          <cell r="L71">
            <v>152.33333333333334</v>
          </cell>
          <cell r="M71">
            <v>168</v>
          </cell>
          <cell r="N71">
            <v>152.66666666666669</v>
          </cell>
          <cell r="O71">
            <v>123</v>
          </cell>
          <cell r="P71">
            <v>62.999999999999993</v>
          </cell>
          <cell r="Q71">
            <v>86.333333333333329</v>
          </cell>
          <cell r="R71">
            <v>133.33333333333334</v>
          </cell>
          <cell r="S71">
            <v>98</v>
          </cell>
          <cell r="T71">
            <v>40.000000000000007</v>
          </cell>
          <cell r="U71">
            <v>31.333333333333332</v>
          </cell>
          <cell r="V71">
            <v>25.666666666666664</v>
          </cell>
          <cell r="W71">
            <v>20.666666666666668</v>
          </cell>
          <cell r="Y71">
            <v>3367.6666666666665</v>
          </cell>
        </row>
        <row r="72">
          <cell r="D72" t="str">
            <v>18, 25 e 28</v>
          </cell>
          <cell r="E72" t="str">
            <v>IRJ</v>
          </cell>
          <cell r="F72">
            <v>81.333333333333329</v>
          </cell>
          <cell r="G72">
            <v>746.33333333333326</v>
          </cell>
          <cell r="H72">
            <v>1104</v>
          </cell>
          <cell r="I72">
            <v>835.66666666666663</v>
          </cell>
          <cell r="J72">
            <v>441.33333333333331</v>
          </cell>
          <cell r="K72">
            <v>308</v>
          </cell>
          <cell r="L72">
            <v>290.66666666666669</v>
          </cell>
          <cell r="M72">
            <v>342.66666666666663</v>
          </cell>
          <cell r="N72">
            <v>277</v>
          </cell>
          <cell r="O72">
            <v>222.66666666666669</v>
          </cell>
          <cell r="P72">
            <v>145.33333333333331</v>
          </cell>
          <cell r="Q72">
            <v>158</v>
          </cell>
          <cell r="R72">
            <v>268.66666666666669</v>
          </cell>
          <cell r="S72">
            <v>201.66666666666666</v>
          </cell>
          <cell r="T72">
            <v>99.666666666666671</v>
          </cell>
          <cell r="U72">
            <v>68.333333333333343</v>
          </cell>
          <cell r="V72">
            <v>56.333333333333336</v>
          </cell>
          <cell r="W72">
            <v>52.666666666666671</v>
          </cell>
          <cell r="Y72">
            <v>5700.3333333333339</v>
          </cell>
        </row>
        <row r="73">
          <cell r="D73" t="str">
            <v>06, 12, 18, 20 e 25</v>
          </cell>
          <cell r="E73" t="str">
            <v>VCV</v>
          </cell>
          <cell r="F73">
            <v>105</v>
          </cell>
          <cell r="G73">
            <v>849.8</v>
          </cell>
          <cell r="H73">
            <v>1333</v>
          </cell>
          <cell r="I73">
            <v>1226.5999999999999</v>
          </cell>
          <cell r="J73">
            <v>686.19999999999993</v>
          </cell>
          <cell r="K73">
            <v>488.79999999999995</v>
          </cell>
          <cell r="L73">
            <v>384.99999999999994</v>
          </cell>
          <cell r="M73">
            <v>463.2</v>
          </cell>
          <cell r="N73">
            <v>473.4</v>
          </cell>
          <cell r="O73">
            <v>367.00000000000006</v>
          </cell>
          <cell r="P73">
            <v>240</v>
          </cell>
          <cell r="Q73">
            <v>213.59999999999997</v>
          </cell>
          <cell r="R73">
            <v>377.4</v>
          </cell>
          <cell r="S73">
            <v>388.20000000000005</v>
          </cell>
          <cell r="T73">
            <v>179.8</v>
          </cell>
          <cell r="U73">
            <v>99.8</v>
          </cell>
          <cell r="V73">
            <v>81.600000000000009</v>
          </cell>
          <cell r="W73">
            <v>65.400000000000006</v>
          </cell>
          <cell r="Y73">
            <v>8023.8</v>
          </cell>
        </row>
        <row r="74">
          <cell r="D74" t="str">
            <v>14, 19 e 26</v>
          </cell>
          <cell r="E74" t="str">
            <v>TCL</v>
          </cell>
          <cell r="F74">
            <v>39.333333333333336</v>
          </cell>
          <cell r="G74">
            <v>221.33333333333334</v>
          </cell>
          <cell r="H74">
            <v>292.66666666666669</v>
          </cell>
          <cell r="I74">
            <v>213.33333333333331</v>
          </cell>
          <cell r="J74">
            <v>117.00000000000001</v>
          </cell>
          <cell r="K74">
            <v>94.666666666666671</v>
          </cell>
          <cell r="L74">
            <v>72.666666666666671</v>
          </cell>
          <cell r="M74">
            <v>87.666666666666671</v>
          </cell>
          <cell r="N74">
            <v>68.666666666666671</v>
          </cell>
          <cell r="O74">
            <v>56.666666666666671</v>
          </cell>
          <cell r="P74">
            <v>47.333333333333336</v>
          </cell>
          <cell r="Q74">
            <v>50</v>
          </cell>
          <cell r="R74">
            <v>114</v>
          </cell>
          <cell r="S74">
            <v>86.333333333333329</v>
          </cell>
          <cell r="T74">
            <v>58.333333333333336</v>
          </cell>
          <cell r="U74">
            <v>33</v>
          </cell>
          <cell r="V74">
            <v>27.5</v>
          </cell>
          <cell r="W74">
            <v>20</v>
          </cell>
          <cell r="Y74">
            <v>1700.5</v>
          </cell>
        </row>
        <row r="75">
          <cell r="D75" t="str">
            <v>05, 12, 20 e 28</v>
          </cell>
          <cell r="E75" t="str">
            <v>ERN</v>
          </cell>
          <cell r="F75">
            <v>66.75</v>
          </cell>
          <cell r="G75">
            <v>547</v>
          </cell>
          <cell r="H75">
            <v>946.25</v>
          </cell>
          <cell r="I75">
            <v>675.75</v>
          </cell>
          <cell r="J75">
            <v>349</v>
          </cell>
          <cell r="K75">
            <v>221.5</v>
          </cell>
          <cell r="L75">
            <v>167.5</v>
          </cell>
          <cell r="M75">
            <v>217.25</v>
          </cell>
          <cell r="N75">
            <v>212.5</v>
          </cell>
          <cell r="O75">
            <v>172.25</v>
          </cell>
          <cell r="P75">
            <v>101</v>
          </cell>
          <cell r="Q75">
            <v>107</v>
          </cell>
          <cell r="R75">
            <v>193.25</v>
          </cell>
          <cell r="S75">
            <v>142</v>
          </cell>
          <cell r="T75">
            <v>95.75</v>
          </cell>
          <cell r="U75">
            <v>50.5</v>
          </cell>
          <cell r="V75">
            <v>31.5</v>
          </cell>
          <cell r="W75">
            <v>26.25</v>
          </cell>
          <cell r="Y75">
            <v>4323</v>
          </cell>
        </row>
        <row r="76">
          <cell r="D76" t="str">
            <v>05, 10, 17 e 26</v>
          </cell>
          <cell r="E76" t="str">
            <v>INH</v>
          </cell>
          <cell r="F76">
            <v>39.5</v>
          </cell>
          <cell r="G76">
            <v>491.75</v>
          </cell>
          <cell r="H76">
            <v>883.75</v>
          </cell>
          <cell r="I76">
            <v>695.5</v>
          </cell>
          <cell r="J76">
            <v>380.25</v>
          </cell>
          <cell r="K76">
            <v>241.25</v>
          </cell>
          <cell r="L76">
            <v>194.75</v>
          </cell>
          <cell r="M76">
            <v>205.25</v>
          </cell>
          <cell r="N76">
            <v>202.5</v>
          </cell>
          <cell r="O76">
            <v>186.75</v>
          </cell>
          <cell r="P76">
            <v>127.25</v>
          </cell>
          <cell r="Q76">
            <v>104.5</v>
          </cell>
          <cell r="R76">
            <v>273.25</v>
          </cell>
          <cell r="S76">
            <v>206.5</v>
          </cell>
          <cell r="T76">
            <v>101.5</v>
          </cell>
          <cell r="U76">
            <v>45.75</v>
          </cell>
          <cell r="V76">
            <v>39</v>
          </cell>
          <cell r="W76">
            <v>29.166666666666668</v>
          </cell>
          <cell r="Y76">
            <v>4448.166666666667</v>
          </cell>
        </row>
        <row r="77">
          <cell r="D77" t="str">
            <v>14 e 17</v>
          </cell>
          <cell r="E77" t="str">
            <v>DCT</v>
          </cell>
          <cell r="F77">
            <v>12.5</v>
          </cell>
          <cell r="G77">
            <v>213.5</v>
          </cell>
          <cell r="H77">
            <v>504.5</v>
          </cell>
          <cell r="I77">
            <v>512.5</v>
          </cell>
          <cell r="J77">
            <v>324.5</v>
          </cell>
          <cell r="K77">
            <v>245.5</v>
          </cell>
          <cell r="L77">
            <v>241.5</v>
          </cell>
          <cell r="M77">
            <v>295</v>
          </cell>
          <cell r="N77">
            <v>324.5</v>
          </cell>
          <cell r="O77">
            <v>281.5</v>
          </cell>
          <cell r="P77">
            <v>265</v>
          </cell>
          <cell r="Q77">
            <v>308</v>
          </cell>
          <cell r="R77">
            <v>432.5</v>
          </cell>
          <cell r="S77">
            <v>396.5</v>
          </cell>
          <cell r="T77">
            <v>250</v>
          </cell>
          <cell r="U77">
            <v>262.5</v>
          </cell>
          <cell r="V77">
            <v>165.5</v>
          </cell>
          <cell r="W77">
            <v>219</v>
          </cell>
          <cell r="Y77">
            <v>5254.5</v>
          </cell>
        </row>
        <row r="78">
          <cell r="D78" t="str">
            <v>07, 10, 19 e 31</v>
          </cell>
          <cell r="E78" t="str">
            <v>MGR</v>
          </cell>
          <cell r="F78">
            <v>77.833333333333329</v>
          </cell>
          <cell r="G78">
            <v>500.25</v>
          </cell>
          <cell r="H78">
            <v>966</v>
          </cell>
          <cell r="I78">
            <v>970</v>
          </cell>
          <cell r="J78">
            <v>637.75</v>
          </cell>
          <cell r="K78">
            <v>390.41666666666669</v>
          </cell>
          <cell r="L78">
            <v>316</v>
          </cell>
          <cell r="M78">
            <v>367.75</v>
          </cell>
          <cell r="N78">
            <v>363.75</v>
          </cell>
          <cell r="O78">
            <v>333</v>
          </cell>
          <cell r="P78">
            <v>222</v>
          </cell>
          <cell r="Q78">
            <v>239.75</v>
          </cell>
          <cell r="R78">
            <v>501.5</v>
          </cell>
          <cell r="S78">
            <v>387</v>
          </cell>
          <cell r="T78">
            <v>205.5</v>
          </cell>
          <cell r="U78">
            <v>129.75</v>
          </cell>
          <cell r="V78">
            <v>106.25</v>
          </cell>
          <cell r="W78">
            <v>103.83333333333333</v>
          </cell>
          <cell r="Y78">
            <v>6818.333333333333</v>
          </cell>
        </row>
        <row r="79">
          <cell r="D79" t="str">
            <v>04, 11,13, 24  e 27</v>
          </cell>
          <cell r="E79" t="str">
            <v>TRG</v>
          </cell>
          <cell r="F79">
            <v>7.1</v>
          </cell>
          <cell r="G79">
            <v>77</v>
          </cell>
          <cell r="H79">
            <v>161</v>
          </cell>
          <cell r="I79">
            <v>188.2</v>
          </cell>
          <cell r="J79">
            <v>178.20000000000002</v>
          </cell>
          <cell r="K79">
            <v>166</v>
          </cell>
          <cell r="L79">
            <v>179.79999999999998</v>
          </cell>
          <cell r="M79">
            <v>218</v>
          </cell>
          <cell r="N79">
            <v>199.4</v>
          </cell>
          <cell r="O79">
            <v>192.79999999999998</v>
          </cell>
          <cell r="P79">
            <v>165.60000000000002</v>
          </cell>
          <cell r="Q79">
            <v>260</v>
          </cell>
          <cell r="R79">
            <v>505.2</v>
          </cell>
          <cell r="S79">
            <v>413.79999999999995</v>
          </cell>
          <cell r="T79">
            <v>185.79999999999998</v>
          </cell>
          <cell r="U79">
            <v>103.6</v>
          </cell>
          <cell r="V79">
            <v>103.4</v>
          </cell>
          <cell r="W79">
            <v>42.95</v>
          </cell>
          <cell r="Y79">
            <v>3347.8499999999995</v>
          </cell>
        </row>
        <row r="80">
          <cell r="D80" t="str">
            <v>04, 13 e 17</v>
          </cell>
          <cell r="E80" t="str">
            <v>MRC</v>
          </cell>
          <cell r="F80">
            <v>2</v>
          </cell>
          <cell r="G80">
            <v>34.166666666666671</v>
          </cell>
          <cell r="H80">
            <v>92</v>
          </cell>
          <cell r="I80">
            <v>141.66666666666666</v>
          </cell>
          <cell r="J80">
            <v>171.33333333333334</v>
          </cell>
          <cell r="K80">
            <v>198.33333333333331</v>
          </cell>
          <cell r="L80">
            <v>229.33333333333331</v>
          </cell>
          <cell r="M80">
            <v>333.66666666666669</v>
          </cell>
          <cell r="N80">
            <v>190.33333333333334</v>
          </cell>
          <cell r="O80">
            <v>179.33333333333334</v>
          </cell>
          <cell r="P80">
            <v>210.99999999999997</v>
          </cell>
          <cell r="Q80">
            <v>302</v>
          </cell>
          <cell r="R80">
            <v>415.33333333333337</v>
          </cell>
          <cell r="S80">
            <v>382.66666666666669</v>
          </cell>
          <cell r="T80">
            <v>253.33333333333334</v>
          </cell>
          <cell r="U80">
            <v>246.33333333333331</v>
          </cell>
          <cell r="V80">
            <v>342.99999999999994</v>
          </cell>
          <cell r="W80">
            <v>251.33333333333334</v>
          </cell>
          <cell r="Y80">
            <v>3977.166666666667</v>
          </cell>
        </row>
        <row r="81">
          <cell r="D81" t="str">
            <v>06, 14, 21, 24 e 27</v>
          </cell>
          <cell r="E81" t="str">
            <v>SCR</v>
          </cell>
          <cell r="F81">
            <v>9.1999999999999993</v>
          </cell>
          <cell r="G81">
            <v>95.899999999999991</v>
          </cell>
          <cell r="H81">
            <v>180.2</v>
          </cell>
          <cell r="I81">
            <v>214.4</v>
          </cell>
          <cell r="J81">
            <v>187</v>
          </cell>
          <cell r="K81">
            <v>187.60000000000002</v>
          </cell>
          <cell r="L81">
            <v>270.79999999999995</v>
          </cell>
          <cell r="M81">
            <v>355.2</v>
          </cell>
          <cell r="N81">
            <v>262.79999999999995</v>
          </cell>
          <cell r="O81">
            <v>294.59999999999997</v>
          </cell>
          <cell r="P81">
            <v>407.8</v>
          </cell>
          <cell r="Q81">
            <v>610.80000000000007</v>
          </cell>
          <cell r="R81">
            <v>1053.4000000000001</v>
          </cell>
          <cell r="S81">
            <v>1035.2</v>
          </cell>
          <cell r="T81">
            <v>670.80000000000007</v>
          </cell>
          <cell r="U81">
            <v>443.2</v>
          </cell>
          <cell r="V81">
            <v>406.8</v>
          </cell>
          <cell r="W81">
            <v>306</v>
          </cell>
          <cell r="Y81">
            <v>6991.7000000000007</v>
          </cell>
        </row>
        <row r="83">
          <cell r="E83" t="str">
            <v>LINHA 2</v>
          </cell>
          <cell r="F83">
            <v>2014.7166666666665</v>
          </cell>
          <cell r="G83">
            <v>9308.366666666665</v>
          </cell>
          <cell r="H83">
            <v>13890.366666666669</v>
          </cell>
          <cell r="I83">
            <v>10517.616666666665</v>
          </cell>
          <cell r="J83">
            <v>5824.9</v>
          </cell>
          <cell r="K83">
            <v>4131.7333333333336</v>
          </cell>
          <cell r="L83">
            <v>3683.6833333333334</v>
          </cell>
          <cell r="M83">
            <v>4235.6499999999996</v>
          </cell>
          <cell r="N83">
            <v>3756.5166666666673</v>
          </cell>
          <cell r="O83">
            <v>3211.2333333333336</v>
          </cell>
          <cell r="P83">
            <v>2531.65</v>
          </cell>
          <cell r="Q83">
            <v>2965.9833333333336</v>
          </cell>
          <cell r="R83">
            <v>5200.5</v>
          </cell>
          <cell r="S83">
            <v>4487.5333333333338</v>
          </cell>
          <cell r="T83">
            <v>2501.15</v>
          </cell>
          <cell r="U83">
            <v>1792.4333333333332</v>
          </cell>
          <cell r="V83">
            <v>1570.55</v>
          </cell>
          <cell r="W83">
            <v>1266.6000000000001</v>
          </cell>
          <cell r="Y83">
            <v>82891.183333333349</v>
          </cell>
        </row>
        <row r="85">
          <cell r="E85" t="str">
            <v>SISTEMA</v>
          </cell>
          <cell r="F85">
            <v>2218.4833333333331</v>
          </cell>
          <cell r="G85">
            <v>13265.499999999998</v>
          </cell>
          <cell r="H85">
            <v>26431.76666666667</v>
          </cell>
          <cell r="I85">
            <v>29262.85</v>
          </cell>
          <cell r="J85">
            <v>21168.366666666669</v>
          </cell>
          <cell r="K85">
            <v>17071.383333333335</v>
          </cell>
          <cell r="L85">
            <v>17722.933333333331</v>
          </cell>
          <cell r="M85">
            <v>21244.23333333333</v>
          </cell>
          <cell r="N85">
            <v>21345.100000000002</v>
          </cell>
          <cell r="O85">
            <v>20803.550000000003</v>
          </cell>
          <cell r="P85">
            <v>20002.050000000003</v>
          </cell>
          <cell r="Q85">
            <v>22676.366666666665</v>
          </cell>
          <cell r="R85">
            <v>35256.699999999997</v>
          </cell>
          <cell r="S85">
            <v>36481.866666666669</v>
          </cell>
          <cell r="T85">
            <v>20113.716666666667</v>
          </cell>
          <cell r="U85">
            <v>11066.833333333332</v>
          </cell>
          <cell r="V85">
            <v>7506.1833333333334</v>
          </cell>
          <cell r="W85">
            <v>4837.8999999999996</v>
          </cell>
          <cell r="Y85">
            <v>348475.78333333333</v>
          </cell>
        </row>
        <row r="94">
          <cell r="G94" t="str">
            <v>PERCENTUAL DAS ENTRADAS HORÁRIAS DE USUÁRIOS PAGANTES POR ESTAÇÃO EM DIA ÚTIL - MAIO/99 - APÓS NOVA CONFIGURAÇÃO DO SISTEMA COM AS INAUGURAÇÕES DE 7 NOVAS ESTAÇÕES NO PERÍODO DE JUL A SET/98.</v>
          </cell>
        </row>
        <row r="96">
          <cell r="G96" t="str">
            <v xml:space="preserve">( CAV, na Linha 1, no início de jul/98  e trecho PVN a IRJ, na Linha 2, no mês de set/98) </v>
          </cell>
        </row>
        <row r="98">
          <cell r="D98" t="str">
            <v>DIAS MAIO/99</v>
          </cell>
          <cell r="E98" t="str">
            <v>ESTAÇÃO</v>
          </cell>
          <cell r="F98" t="str">
            <v>=&gt;6h</v>
          </cell>
          <cell r="G98" t="str">
            <v>6h às 7h</v>
          </cell>
          <cell r="H98" t="str">
            <v>7h às 8h</v>
          </cell>
          <cell r="I98" t="str">
            <v>8h às 9h</v>
          </cell>
          <cell r="J98" t="str">
            <v>9h às 10h</v>
          </cell>
          <cell r="K98" t="str">
            <v>10h às 11h</v>
          </cell>
          <cell r="L98" t="str">
            <v>11h às 12h</v>
          </cell>
          <cell r="M98" t="str">
            <v>12h às 13h</v>
          </cell>
          <cell r="N98" t="str">
            <v>13h às 14h</v>
          </cell>
          <cell r="O98" t="str">
            <v>14h às 15h</v>
          </cell>
          <cell r="P98" t="str">
            <v>15h às 16h</v>
          </cell>
          <cell r="Q98" t="str">
            <v>16h às 17h</v>
          </cell>
          <cell r="R98" t="str">
            <v>17h às 18h</v>
          </cell>
          <cell r="S98" t="str">
            <v>18h às 19h</v>
          </cell>
          <cell r="T98" t="str">
            <v>19h às 20h</v>
          </cell>
          <cell r="U98" t="str">
            <v>20h às 21h</v>
          </cell>
          <cell r="V98" t="str">
            <v>21h às 22h</v>
          </cell>
          <cell r="W98" t="str">
            <v>22h às 23h</v>
          </cell>
        </row>
        <row r="99">
          <cell r="D99" t="str">
            <v>03, 11, 18, 25 e 28</v>
          </cell>
          <cell r="E99" t="str">
            <v>SPN</v>
          </cell>
          <cell r="F99">
            <v>8.8048629935610575E-4</v>
          </cell>
          <cell r="G99">
            <v>2.0626776942957725E-2</v>
          </cell>
          <cell r="H99">
            <v>9.1373543233878404E-2</v>
          </cell>
          <cell r="I99">
            <v>0.13594585317121305</v>
          </cell>
          <cell r="J99">
            <v>9.0770133042711268E-2</v>
          </cell>
          <cell r="K99">
            <v>5.6486582589460939E-2</v>
          </cell>
          <cell r="L99">
            <v>5.0934285243696129E-2</v>
          </cell>
          <cell r="M99">
            <v>5.8481530568421633E-2</v>
          </cell>
          <cell r="N99">
            <v>6.3216453395028932E-2</v>
          </cell>
          <cell r="O99">
            <v>6.0193245192344688E-2</v>
          </cell>
          <cell r="P99">
            <v>5.6461953602066364E-2</v>
          </cell>
          <cell r="Q99">
            <v>6.1221505416068252E-2</v>
          </cell>
          <cell r="R99">
            <v>7.2852544713156955E-2</v>
          </cell>
          <cell r="S99">
            <v>7.088222572159085E-2</v>
          </cell>
          <cell r="T99">
            <v>5.0187719063298025E-2</v>
          </cell>
          <cell r="U99">
            <v>2.8526524649768101E-2</v>
          </cell>
          <cell r="V99">
            <v>1.7911431082705678E-2</v>
          </cell>
          <cell r="W99">
            <v>1.3047206072276839E-2</v>
          </cell>
          <cell r="Y99">
            <v>9.321178559179652E-2</v>
          </cell>
        </row>
        <row r="100">
          <cell r="D100" t="str">
            <v>03, 07, 12, 20 e 26</v>
          </cell>
          <cell r="E100" t="str">
            <v>SFX</v>
          </cell>
          <cell r="F100">
            <v>7.7855500191644313E-4</v>
          </cell>
          <cell r="G100">
            <v>2.3572249904177851E-2</v>
          </cell>
          <cell r="H100">
            <v>8.6527405136067465E-2</v>
          </cell>
          <cell r="I100">
            <v>0.13098888463012648</v>
          </cell>
          <cell r="J100">
            <v>9.4312955155231901E-2</v>
          </cell>
          <cell r="K100">
            <v>6.1158489842851674E-2</v>
          </cell>
          <cell r="L100">
            <v>5.4654561134534305E-2</v>
          </cell>
          <cell r="M100">
            <v>6.1134534304331169E-2</v>
          </cell>
          <cell r="N100">
            <v>6.1877155998466854E-2</v>
          </cell>
          <cell r="O100">
            <v>6.6021464162514379E-2</v>
          </cell>
          <cell r="P100">
            <v>5.909831353008816E-2</v>
          </cell>
          <cell r="Q100">
            <v>5.8235914143349943E-2</v>
          </cell>
          <cell r="R100">
            <v>7.7232656190111174E-2</v>
          </cell>
          <cell r="S100">
            <v>6.4991376006132626E-2</v>
          </cell>
          <cell r="T100">
            <v>4.0987926408585659E-2</v>
          </cell>
          <cell r="U100">
            <v>2.6446914526638561E-2</v>
          </cell>
          <cell r="V100">
            <v>1.7727098505174399E-2</v>
          </cell>
          <cell r="W100">
            <v>1.4253545419701034E-2</v>
          </cell>
          <cell r="Y100">
            <v>2.3958049308734842E-2</v>
          </cell>
        </row>
        <row r="101">
          <cell r="D101" t="str">
            <v>13/04 e 07/06/99</v>
          </cell>
          <cell r="E101" t="str">
            <v>AFP</v>
          </cell>
          <cell r="F101">
            <v>4.8203095709924479E-4</v>
          </cell>
          <cell r="G101">
            <v>1.8263617374538053E-2</v>
          </cell>
          <cell r="H101">
            <v>7.8678163997643408E-2</v>
          </cell>
          <cell r="I101">
            <v>0.11750843554174924</v>
          </cell>
          <cell r="J101">
            <v>9.0300465963258525E-2</v>
          </cell>
          <cell r="K101">
            <v>6.0682341599271598E-2</v>
          </cell>
          <cell r="L101">
            <v>6.2985378394301322E-2</v>
          </cell>
          <cell r="M101">
            <v>6.4967061217931554E-2</v>
          </cell>
          <cell r="N101">
            <v>7.1394140645921478E-2</v>
          </cell>
          <cell r="O101">
            <v>6.7430774998661028E-2</v>
          </cell>
          <cell r="P101">
            <v>5.8647099780408121E-2</v>
          </cell>
          <cell r="Q101">
            <v>5.2916287290450434E-2</v>
          </cell>
          <cell r="R101">
            <v>8.4408976487601095E-2</v>
          </cell>
          <cell r="S101">
            <v>7.2733115526752712E-2</v>
          </cell>
          <cell r="T101">
            <v>3.8026886615607089E-2</v>
          </cell>
          <cell r="U101">
            <v>2.2762572974131007E-2</v>
          </cell>
          <cell r="V101">
            <v>2.1959188045632263E-2</v>
          </cell>
          <cell r="W101">
            <v>1.5853462589041828E-2</v>
          </cell>
          <cell r="Y101">
            <v>2.6789522963982147E-2</v>
          </cell>
        </row>
        <row r="102">
          <cell r="D102" t="str">
            <v>12, 21, 24 e 31</v>
          </cell>
          <cell r="E102" t="str">
            <v>ESA</v>
          </cell>
          <cell r="F102">
            <v>1.2838014989738631E-3</v>
          </cell>
          <cell r="G102">
            <v>1.5839579057762024E-2</v>
          </cell>
          <cell r="H102">
            <v>3.4716885606053759E-2</v>
          </cell>
          <cell r="I102">
            <v>4.659656989937528E-2</v>
          </cell>
          <cell r="J102">
            <v>5.165944905025812E-2</v>
          </cell>
          <cell r="K102">
            <v>5.3187353651149551E-2</v>
          </cell>
          <cell r="L102">
            <v>6.060989612056885E-2</v>
          </cell>
          <cell r="M102">
            <v>7.5536348760046654E-2</v>
          </cell>
          <cell r="N102">
            <v>7.249862126951695E-2</v>
          </cell>
          <cell r="O102">
            <v>7.5952228118869161E-2</v>
          </cell>
          <cell r="P102">
            <v>7.6865354537153402E-2</v>
          </cell>
          <cell r="Q102">
            <v>7.7145621061577269E-2</v>
          </cell>
          <cell r="R102">
            <v>0.10934010794781619</v>
          </cell>
          <cell r="S102">
            <v>0.12736757406720972</v>
          </cell>
          <cell r="T102">
            <v>6.0429079008037324E-2</v>
          </cell>
          <cell r="U102">
            <v>3.3306512128307826E-2</v>
          </cell>
          <cell r="V102">
            <v>1.5188637452648519E-2</v>
          </cell>
          <cell r="W102">
            <v>1.247638076467557E-2</v>
          </cell>
          <cell r="Y102">
            <v>2.645066632320266E-2</v>
          </cell>
        </row>
        <row r="103">
          <cell r="D103" t="str">
            <v>05, 14 e 20</v>
          </cell>
          <cell r="E103" t="str">
            <v>POZ</v>
          </cell>
          <cell r="F103">
            <v>4.0280814823339864E-4</v>
          </cell>
          <cell r="G103">
            <v>2.2557256301070326E-2</v>
          </cell>
          <cell r="H103">
            <v>7.0088617792611357E-2</v>
          </cell>
          <cell r="I103">
            <v>0.10565082287950284</v>
          </cell>
          <cell r="J103">
            <v>8.0446541604327321E-2</v>
          </cell>
          <cell r="K103">
            <v>6.9800897686730354E-2</v>
          </cell>
          <cell r="L103">
            <v>6.3068247209114983E-2</v>
          </cell>
          <cell r="M103">
            <v>8.8387616526642884E-2</v>
          </cell>
          <cell r="N103">
            <v>6.9800897686730368E-2</v>
          </cell>
          <cell r="O103">
            <v>6.6060536310277376E-2</v>
          </cell>
          <cell r="P103">
            <v>6.0766486362066989E-2</v>
          </cell>
          <cell r="Q103">
            <v>5.1847163079756023E-2</v>
          </cell>
          <cell r="R103">
            <v>9.500517896190587E-2</v>
          </cell>
          <cell r="S103">
            <v>7.4174243296121545E-2</v>
          </cell>
          <cell r="T103">
            <v>3.6828173552767872E-2</v>
          </cell>
          <cell r="U103">
            <v>2.1406375877546322E-2</v>
          </cell>
          <cell r="V103">
            <v>1.3292668891702152E-2</v>
          </cell>
          <cell r="W103">
            <v>1.0415467832892164E-2</v>
          </cell>
          <cell r="Y103">
            <v>1.6622867193975745E-2</v>
          </cell>
        </row>
        <row r="104">
          <cell r="D104" t="str">
            <v>11 e 19</v>
          </cell>
          <cell r="E104" t="str">
            <v>CTR</v>
          </cell>
          <cell r="F104">
            <v>3.4833275277874535E-3</v>
          </cell>
          <cell r="G104">
            <v>6.1686563855726906E-2</v>
          </cell>
          <cell r="H104">
            <v>0.13382311029481617</v>
          </cell>
          <cell r="I104">
            <v>0.16710472149213085</v>
          </cell>
          <cell r="J104">
            <v>0.10576649038918269</v>
          </cell>
          <cell r="K104">
            <v>6.0103233161278066E-2</v>
          </cell>
          <cell r="L104">
            <v>5.7253237911270148E-2</v>
          </cell>
          <cell r="M104">
            <v>6.1148231419614299E-2</v>
          </cell>
          <cell r="N104">
            <v>5.5384907691820515E-2</v>
          </cell>
          <cell r="O104">
            <v>5.0951581747363757E-2</v>
          </cell>
          <cell r="P104">
            <v>4.2243262927895119E-2</v>
          </cell>
          <cell r="Q104">
            <v>3.6416605972323379E-2</v>
          </cell>
          <cell r="R104">
            <v>5.9913233477944201E-2</v>
          </cell>
          <cell r="S104">
            <v>5.0824915291807847E-2</v>
          </cell>
          <cell r="T104">
            <v>2.2958295069508219E-2</v>
          </cell>
          <cell r="U104">
            <v>1.3141644763925393E-2</v>
          </cell>
          <cell r="V104">
            <v>1.1304981158364737E-2</v>
          </cell>
          <cell r="W104">
            <v>6.4916558472402543E-3</v>
          </cell>
          <cell r="Y104">
            <v>4.5310178655647376E-2</v>
          </cell>
        </row>
        <row r="105">
          <cell r="D105" t="str">
            <v>05, 12 e 24</v>
          </cell>
          <cell r="E105" t="str">
            <v>PVG</v>
          </cell>
          <cell r="F105">
            <v>4.1796312636418527E-4</v>
          </cell>
          <cell r="G105">
            <v>7.7090976640505271E-3</v>
          </cell>
          <cell r="H105">
            <v>1.9133423118004925E-2</v>
          </cell>
          <cell r="I105">
            <v>2.7492685645288631E-2</v>
          </cell>
          <cell r="J105">
            <v>3.743091998328147E-2</v>
          </cell>
          <cell r="K105">
            <v>5.09915014164306E-2</v>
          </cell>
          <cell r="L105">
            <v>5.7818232480378956E-2</v>
          </cell>
          <cell r="M105">
            <v>7.9273672967073799E-2</v>
          </cell>
          <cell r="N105">
            <v>7.4350996145451168E-2</v>
          </cell>
          <cell r="O105">
            <v>7.0078484187061738E-2</v>
          </cell>
          <cell r="P105">
            <v>6.580597222867228E-2</v>
          </cell>
          <cell r="Q105">
            <v>7.495472066131055E-2</v>
          </cell>
          <cell r="R105">
            <v>0.13616309849997679</v>
          </cell>
          <cell r="S105">
            <v>0.13291227418381091</v>
          </cell>
          <cell r="T105">
            <v>6.6641898481400647E-2</v>
          </cell>
          <cell r="U105">
            <v>3.803464449914086E-2</v>
          </cell>
          <cell r="V105">
            <v>4.9180327868852465E-2</v>
          </cell>
          <cell r="W105">
            <v>1.161008684344959E-2</v>
          </cell>
          <cell r="Y105">
            <v>2.0597318407634926E-2</v>
          </cell>
        </row>
        <row r="106">
          <cell r="D106" t="str">
            <v>13,17 e 27</v>
          </cell>
          <cell r="E106" t="str">
            <v>URG</v>
          </cell>
          <cell r="F106">
            <v>1.4772139744441981E-4</v>
          </cell>
          <cell r="G106">
            <v>4.4008666321983404E-3</v>
          </cell>
          <cell r="H106">
            <v>1.319028978014132E-2</v>
          </cell>
          <cell r="I106">
            <v>1.8526725262820985E-2</v>
          </cell>
          <cell r="J106">
            <v>2.763621143856021E-2</v>
          </cell>
          <cell r="K106">
            <v>3.780436762931777E-2</v>
          </cell>
          <cell r="L106">
            <v>5.3856759484944727E-2</v>
          </cell>
          <cell r="M106">
            <v>6.71147549055814E-2</v>
          </cell>
          <cell r="N106">
            <v>7.3097471502080416E-2</v>
          </cell>
          <cell r="O106">
            <v>7.4660856291700536E-2</v>
          </cell>
          <cell r="P106">
            <v>7.7479872959598198E-2</v>
          </cell>
          <cell r="Q106">
            <v>8.9432996036142492E-2</v>
          </cell>
          <cell r="R106">
            <v>0.1490632001378733</v>
          </cell>
          <cell r="S106">
            <v>0.15641233966073317</v>
          </cell>
          <cell r="T106">
            <v>8.1234458477977195E-2</v>
          </cell>
          <cell r="U106">
            <v>3.7188861806632688E-2</v>
          </cell>
          <cell r="V106">
            <v>2.4041657434079329E-2</v>
          </cell>
          <cell r="W106">
            <v>1.4710589162173474E-2</v>
          </cell>
          <cell r="Y106">
            <v>7.7704108276868786E-2</v>
          </cell>
        </row>
        <row r="107">
          <cell r="D107" t="str">
            <v>10 e 25</v>
          </cell>
          <cell r="E107" t="str">
            <v>CRC</v>
          </cell>
          <cell r="F107">
            <v>1.1129505710827618E-4</v>
          </cell>
          <cell r="G107">
            <v>2.3789318456894034E-3</v>
          </cell>
          <cell r="H107">
            <v>7.9575965832417474E-3</v>
          </cell>
          <cell r="I107">
            <v>1.2312015692603052E-2</v>
          </cell>
          <cell r="J107">
            <v>2.0714792504277903E-2</v>
          </cell>
          <cell r="K107">
            <v>3.301289631474242E-2</v>
          </cell>
          <cell r="L107">
            <v>4.8538556781346949E-2</v>
          </cell>
          <cell r="M107">
            <v>6.0266273424131551E-2</v>
          </cell>
          <cell r="N107">
            <v>7.0477594913815889E-2</v>
          </cell>
          <cell r="O107">
            <v>6.9601146339088218E-2</v>
          </cell>
          <cell r="P107">
            <v>7.2230492063271243E-2</v>
          </cell>
          <cell r="Q107">
            <v>8.8103949583339128E-2</v>
          </cell>
          <cell r="R107">
            <v>0.1451983138798848</v>
          </cell>
          <cell r="S107">
            <v>0.17777994184833265</v>
          </cell>
          <cell r="T107">
            <v>0.10049943656877339</v>
          </cell>
          <cell r="U107">
            <v>5.4089397754622223E-2</v>
          </cell>
          <cell r="V107">
            <v>2.6209985948999041E-2</v>
          </cell>
          <cell r="W107">
            <v>1.0517382896732099E-2</v>
          </cell>
          <cell r="Y107">
            <v>0.10313629158448935</v>
          </cell>
        </row>
        <row r="108">
          <cell r="D108" t="str">
            <v>07, 20 e 28</v>
          </cell>
          <cell r="E108" t="str">
            <v>CNL</v>
          </cell>
          <cell r="F108">
            <v>3.349791002170082E-4</v>
          </cell>
          <cell r="G108">
            <v>2.7817829626716772E-3</v>
          </cell>
          <cell r="H108">
            <v>8.2288344183743325E-3</v>
          </cell>
          <cell r="I108">
            <v>1.3238956612924367E-2</v>
          </cell>
          <cell r="J108">
            <v>2.1817334440220795E-2</v>
          </cell>
          <cell r="K108">
            <v>3.2740565969036274E-2</v>
          </cell>
          <cell r="L108">
            <v>4.7683546700455867E-2</v>
          </cell>
          <cell r="M108">
            <v>6.4359680167780819E-2</v>
          </cell>
          <cell r="N108">
            <v>6.6427812003903228E-2</v>
          </cell>
          <cell r="O108">
            <v>7.3462373108460405E-2</v>
          </cell>
          <cell r="P108">
            <v>7.5865484044799814E-2</v>
          </cell>
          <cell r="Q108">
            <v>8.9497676992761552E-2</v>
          </cell>
          <cell r="R108">
            <v>0.14102620119136047</v>
          </cell>
          <cell r="S108">
            <v>0.17233946490729818</v>
          </cell>
          <cell r="T108">
            <v>9.0604564454348169E-2</v>
          </cell>
          <cell r="U108">
            <v>4.7377696217649035E-2</v>
          </cell>
          <cell r="V108">
            <v>3.2798823203856631E-2</v>
          </cell>
          <cell r="W108">
            <v>1.9414223503881386E-2</v>
          </cell>
          <cell r="Y108">
            <v>6.5677447600734767E-2</v>
          </cell>
        </row>
        <row r="109">
          <cell r="D109" t="str">
            <v>06, 14 e 28</v>
          </cell>
          <cell r="E109" t="str">
            <v>GLR</v>
          </cell>
          <cell r="F109">
            <v>1.7644274217842235E-3</v>
          </cell>
          <cell r="G109">
            <v>1.6396264578043638E-2</v>
          </cell>
          <cell r="H109">
            <v>4.7983818909497787E-2</v>
          </cell>
          <cell r="I109">
            <v>7.8753711752808028E-2</v>
          </cell>
          <cell r="J109">
            <v>7.216938503249129E-2</v>
          </cell>
          <cell r="K109">
            <v>5.8699487885699536E-2</v>
          </cell>
          <cell r="L109">
            <v>5.6892025648749837E-2</v>
          </cell>
          <cell r="M109">
            <v>7.2255454662822224E-2</v>
          </cell>
          <cell r="N109">
            <v>6.6617893876145806E-2</v>
          </cell>
          <cell r="O109">
            <v>6.8898739079915672E-2</v>
          </cell>
          <cell r="P109">
            <v>7.0447992425872547E-2</v>
          </cell>
          <cell r="Q109">
            <v>6.9372122046735818E-2</v>
          </cell>
          <cell r="R109">
            <v>0.10289624306063608</v>
          </cell>
          <cell r="S109">
            <v>9.8549726728923717E-2</v>
          </cell>
          <cell r="T109">
            <v>5.4740284890476408E-2</v>
          </cell>
          <cell r="U109">
            <v>3.3136807677411027E-2</v>
          </cell>
          <cell r="V109">
            <v>1.7859448293669578E-2</v>
          </cell>
          <cell r="W109">
            <v>1.2566166028316908E-2</v>
          </cell>
          <cell r="Y109">
            <v>2.2227273851215007E-2</v>
          </cell>
        </row>
        <row r="110">
          <cell r="D110" t="str">
            <v>04,13 e 26</v>
          </cell>
          <cell r="E110" t="str">
            <v>CTT</v>
          </cell>
          <cell r="F110">
            <v>1.1307953260459858E-3</v>
          </cell>
          <cell r="G110">
            <v>1.893035138417724E-2</v>
          </cell>
          <cell r="H110">
            <v>5.8047493403693924E-2</v>
          </cell>
          <cell r="I110">
            <v>8.3427566277170503E-2</v>
          </cell>
          <cell r="J110">
            <v>6.763831302089876E-2</v>
          </cell>
          <cell r="K110">
            <v>5.6162834526950624E-2</v>
          </cell>
          <cell r="L110">
            <v>5.8256899945554302E-2</v>
          </cell>
          <cell r="M110">
            <v>8.1794195250659618E-2</v>
          </cell>
          <cell r="N110">
            <v>6.9774259747874531E-2</v>
          </cell>
          <cell r="O110">
            <v>6.2989487791598617E-2</v>
          </cell>
          <cell r="P110">
            <v>6.1230472839971517E-2</v>
          </cell>
          <cell r="Q110">
            <v>6.4832265359969846E-2</v>
          </cell>
          <cell r="R110">
            <v>0.10239979896971982</v>
          </cell>
          <cell r="S110">
            <v>8.8453323281819332E-2</v>
          </cell>
          <cell r="T110">
            <v>5.6120953218578545E-2</v>
          </cell>
          <cell r="U110">
            <v>3.2332370063240773E-2</v>
          </cell>
          <cell r="V110">
            <v>2.3579176613477405E-2</v>
          </cell>
          <cell r="W110">
            <v>1.2899442978598652E-2</v>
          </cell>
          <cell r="Y110">
            <v>2.283946368917936E-2</v>
          </cell>
        </row>
        <row r="111">
          <cell r="D111" t="str">
            <v>03,18 e 27</v>
          </cell>
          <cell r="E111" t="str">
            <v>LMC</v>
          </cell>
          <cell r="F111">
            <v>7.1512931921855882E-4</v>
          </cell>
          <cell r="G111">
            <v>1.2568939549901941E-2</v>
          </cell>
          <cell r="H111">
            <v>4.0784041780888722E-2</v>
          </cell>
          <cell r="I111">
            <v>6.5705215026383962E-2</v>
          </cell>
          <cell r="J111">
            <v>6.1869521405120767E-2</v>
          </cell>
          <cell r="K111">
            <v>5.7817121929548944E-2</v>
          </cell>
          <cell r="L111">
            <v>5.8521415956052071E-2</v>
          </cell>
          <cell r="M111">
            <v>6.5033426878027129E-2</v>
          </cell>
          <cell r="N111">
            <v>7.3094884658309073E-2</v>
          </cell>
          <cell r="O111">
            <v>7.5045237347086957E-2</v>
          </cell>
          <cell r="P111">
            <v>7.2986531731154741E-2</v>
          </cell>
          <cell r="Q111">
            <v>7.4806860907347436E-2</v>
          </cell>
          <cell r="R111">
            <v>0.10484229231452689</v>
          </cell>
          <cell r="S111">
            <v>0.10783283310398634</v>
          </cell>
          <cell r="T111">
            <v>6.2909709505802311E-2</v>
          </cell>
          <cell r="U111">
            <v>3.1552372387340051E-2</v>
          </cell>
          <cell r="V111">
            <v>1.8983432837438106E-2</v>
          </cell>
          <cell r="W111">
            <v>1.4931033361866273E-2</v>
          </cell>
          <cell r="Y111">
            <v>4.4140322137162367E-2</v>
          </cell>
        </row>
        <row r="112">
          <cell r="D112" t="str">
            <v>06, 21 e 31</v>
          </cell>
          <cell r="E112" t="str">
            <v>FLA</v>
          </cell>
          <cell r="F112">
            <v>1.4672295660599351E-3</v>
          </cell>
          <cell r="G112">
            <v>1.9641497681500447E-2</v>
          </cell>
          <cell r="H112">
            <v>6.3090871340577198E-2</v>
          </cell>
          <cell r="I112">
            <v>9.2601564122084562E-2</v>
          </cell>
          <cell r="J112">
            <v>7.6102152398089831E-2</v>
          </cell>
          <cell r="K112">
            <v>5.9658107827531316E-2</v>
          </cell>
          <cell r="L112">
            <v>5.7249636653055581E-2</v>
          </cell>
          <cell r="M112">
            <v>6.6855837774240423E-2</v>
          </cell>
          <cell r="N112">
            <v>6.6053014049415187E-2</v>
          </cell>
          <cell r="O112">
            <v>6.6468267700186864E-2</v>
          </cell>
          <cell r="P112">
            <v>6.7935497266246786E-2</v>
          </cell>
          <cell r="Q112">
            <v>7.3140009689251856E-2</v>
          </cell>
          <cell r="R112">
            <v>9.0552979444944295E-2</v>
          </cell>
          <cell r="S112">
            <v>8.1638867741712223E-2</v>
          </cell>
          <cell r="T112">
            <v>4.4847394283341405E-2</v>
          </cell>
          <cell r="U112">
            <v>3.0368883659768836E-2</v>
          </cell>
          <cell r="V112">
            <v>2.4112395321475532E-2</v>
          </cell>
          <cell r="W112">
            <v>1.8215793480517682E-2</v>
          </cell>
          <cell r="Y112">
            <v>3.4552855346667563E-2</v>
          </cell>
        </row>
        <row r="113">
          <cell r="D113" t="str">
            <v>03,18 e 26</v>
          </cell>
          <cell r="E113" t="str">
            <v>BTF</v>
          </cell>
          <cell r="F113">
            <v>5.802273834481929E-4</v>
          </cell>
          <cell r="G113">
            <v>1.2108141247050968E-2</v>
          </cell>
          <cell r="H113">
            <v>4.2258069813396686E-2</v>
          </cell>
          <cell r="I113">
            <v>7.5101129253860449E-2</v>
          </cell>
          <cell r="J113">
            <v>6.2018643910075708E-2</v>
          </cell>
          <cell r="K113">
            <v>4.930837990661624E-2</v>
          </cell>
          <cell r="L113">
            <v>4.8197189728880548E-2</v>
          </cell>
          <cell r="M113">
            <v>6.035459556509222E-2</v>
          </cell>
          <cell r="N113">
            <v>6.0737764591897628E-2</v>
          </cell>
          <cell r="O113">
            <v>6.0069955716608198E-2</v>
          </cell>
          <cell r="P113">
            <v>6.0387438624532677E-2</v>
          </cell>
          <cell r="Q113">
            <v>7.783805087389907E-2</v>
          </cell>
          <cell r="R113">
            <v>0.1231724205882192</v>
          </cell>
          <cell r="S113">
            <v>0.13625490593200396</v>
          </cell>
          <cell r="T113">
            <v>6.7536277896073638E-2</v>
          </cell>
          <cell r="U113">
            <v>3.1387017138603188E-2</v>
          </cell>
          <cell r="V113">
            <v>1.9946684766841648E-2</v>
          </cell>
          <cell r="W113">
            <v>1.2743107062899935E-2</v>
          </cell>
          <cell r="Y113">
            <v>8.7374316350150957E-2</v>
          </cell>
        </row>
        <row r="114">
          <cell r="D114" t="str">
            <v>18, 25 e 28</v>
          </cell>
          <cell r="E114" t="str">
            <v>CAV</v>
          </cell>
          <cell r="F114">
            <v>4.0830719548634955E-4</v>
          </cell>
          <cell r="G114">
            <v>1.4996009725135019E-2</v>
          </cell>
          <cell r="H114">
            <v>4.4616840815872014E-2</v>
          </cell>
          <cell r="I114">
            <v>7.3940721218982583E-2</v>
          </cell>
          <cell r="J114">
            <v>5.7794027579295117E-2</v>
          </cell>
          <cell r="K114">
            <v>4.7215159332603326E-2</v>
          </cell>
          <cell r="L114">
            <v>4.6881089809023599E-2</v>
          </cell>
          <cell r="M114">
            <v>5.2300439858206052E-2</v>
          </cell>
          <cell r="N114">
            <v>5.5585456840073502E-2</v>
          </cell>
          <cell r="O114">
            <v>5.8072418848944901E-2</v>
          </cell>
          <cell r="P114">
            <v>6.4197026781240146E-2</v>
          </cell>
          <cell r="Q114">
            <v>8.4965015497114021E-2</v>
          </cell>
          <cell r="R114">
            <v>0.124032590337967</v>
          </cell>
          <cell r="S114">
            <v>0.12713201314006795</v>
          </cell>
          <cell r="T114">
            <v>7.5388355821161449E-2</v>
          </cell>
          <cell r="U114">
            <v>3.6023830292682024E-2</v>
          </cell>
          <cell r="V114">
            <v>2.1881553794473006E-2</v>
          </cell>
          <cell r="W114">
            <v>1.456914311167202E-2</v>
          </cell>
          <cell r="Y114">
            <v>5.1539688530245549E-2</v>
          </cell>
        </row>
        <row r="116">
          <cell r="E116" t="str">
            <v>LINHA 1</v>
          </cell>
          <cell r="F116">
            <v>7.6723826105379105E-4</v>
          </cell>
          <cell r="G116">
            <v>1.4899709295393384E-2</v>
          </cell>
          <cell r="H116">
            <v>4.7221864520759112E-2</v>
          </cell>
          <cell r="I116">
            <v>7.058102515482198E-2</v>
          </cell>
          <cell r="J116">
            <v>5.7772426061852497E-2</v>
          </cell>
          <cell r="K116">
            <v>4.8721386706909973E-2</v>
          </cell>
          <cell r="L116">
            <v>5.2861687010466722E-2</v>
          </cell>
          <cell r="M116">
            <v>6.4042054145207722E-2</v>
          </cell>
          <cell r="N116">
            <v>6.6225915709470118E-2</v>
          </cell>
          <cell r="O116">
            <v>6.6239972749423989E-2</v>
          </cell>
          <cell r="P116">
            <v>6.5780922538430334E-2</v>
          </cell>
          <cell r="Q116">
            <v>7.4215083756111355E-2</v>
          </cell>
          <cell r="R116">
            <v>0.11316996542721228</v>
          </cell>
          <cell r="S116">
            <v>0.12046757731183712</v>
          </cell>
          <cell r="T116">
            <v>6.6316219640245214E-2</v>
          </cell>
          <cell r="U116">
            <v>3.4920699468267362E-2</v>
          </cell>
          <cell r="V116">
            <v>2.2349312924519471E-2</v>
          </cell>
          <cell r="W116">
            <v>1.3446939318017687E-2</v>
          </cell>
          <cell r="Y116">
            <v>0.76213215581168781</v>
          </cell>
        </row>
        <row r="118">
          <cell r="D118" t="str">
            <v>DIAS MAIO/99</v>
          </cell>
          <cell r="E118" t="str">
            <v>ESTAÇÃO</v>
          </cell>
          <cell r="F118" t="str">
            <v>=&gt;6h</v>
          </cell>
          <cell r="G118" t="str">
            <v>6h às 7h</v>
          </cell>
          <cell r="H118" t="str">
            <v>7h às 8h</v>
          </cell>
          <cell r="I118" t="str">
            <v>8h às 9h</v>
          </cell>
          <cell r="J118" t="str">
            <v>9h às 10h</v>
          </cell>
          <cell r="K118" t="str">
            <v>10h às 11h</v>
          </cell>
          <cell r="L118" t="str">
            <v>11h às 12h</v>
          </cell>
          <cell r="M118" t="str">
            <v>12h às 13h</v>
          </cell>
          <cell r="N118" t="str">
            <v>13h às 14h</v>
          </cell>
          <cell r="O118" t="str">
            <v>14h às 15h</v>
          </cell>
          <cell r="P118" t="str">
            <v>15h às 16h</v>
          </cell>
          <cell r="Q118" t="str">
            <v>16h às 17h</v>
          </cell>
          <cell r="R118" t="str">
            <v>17h às 18h</v>
          </cell>
          <cell r="S118" t="str">
            <v>18h às 19h</v>
          </cell>
          <cell r="T118" t="str">
            <v>19h às 20h</v>
          </cell>
          <cell r="U118" t="str">
            <v>20h às 21h</v>
          </cell>
          <cell r="V118" t="str">
            <v>21h às 22h</v>
          </cell>
          <cell r="W118" t="str">
            <v>22h às 23h</v>
          </cell>
        </row>
        <row r="119">
          <cell r="D119" t="str">
            <v>18, 25 e 28</v>
          </cell>
          <cell r="E119" t="str">
            <v>PVN</v>
          </cell>
          <cell r="F119">
            <v>5.48122909568316E-2</v>
          </cell>
          <cell r="G119">
            <v>0.18009752742958954</v>
          </cell>
          <cell r="H119">
            <v>0.23272170297896283</v>
          </cell>
          <cell r="I119">
            <v>0.15027664030508578</v>
          </cell>
          <cell r="J119">
            <v>7.2614172736081992E-2</v>
          </cell>
          <cell r="K119">
            <v>4.6919446094213994E-2</v>
          </cell>
          <cell r="L119">
            <v>3.9589259479228527E-2</v>
          </cell>
          <cell r="M119">
            <v>3.8823419086618106E-2</v>
          </cell>
          <cell r="N119">
            <v>3.4040823981744864E-2</v>
          </cell>
          <cell r="O119">
            <v>2.7179519239786187E-2</v>
          </cell>
          <cell r="P119">
            <v>1.6832859241661714E-2</v>
          </cell>
          <cell r="Q119">
            <v>1.7192335344315586E-2</v>
          </cell>
          <cell r="R119">
            <v>3.1446344284329963E-2</v>
          </cell>
          <cell r="S119">
            <v>2.5382138726516838E-2</v>
          </cell>
          <cell r="T119">
            <v>1.1784564408739958E-2</v>
          </cell>
          <cell r="U119">
            <v>9.4245256478384543E-3</v>
          </cell>
          <cell r="V119">
            <v>6.3611640773967677E-3</v>
          </cell>
          <cell r="W119">
            <v>4.5012659810571721E-3</v>
          </cell>
          <cell r="Y119">
            <v>6.1201765957242277E-2</v>
          </cell>
        </row>
        <row r="120">
          <cell r="D120" t="str">
            <v>18, 25 e 28</v>
          </cell>
          <cell r="E120" t="str">
            <v>ERP</v>
          </cell>
          <cell r="F120">
            <v>6.2189054726368161E-2</v>
          </cell>
          <cell r="G120">
            <v>0.21719527363184077</v>
          </cell>
          <cell r="H120">
            <v>0.21299751243781093</v>
          </cell>
          <cell r="I120">
            <v>0.14536691542288555</v>
          </cell>
          <cell r="J120">
            <v>6.2810945273631846E-2</v>
          </cell>
          <cell r="K120">
            <v>4.7108208955223885E-2</v>
          </cell>
          <cell r="L120">
            <v>3.5447761194029849E-2</v>
          </cell>
          <cell r="M120">
            <v>4.057835820895523E-2</v>
          </cell>
          <cell r="N120">
            <v>3.1560945273631846E-2</v>
          </cell>
          <cell r="O120">
            <v>2.8296019900497512E-2</v>
          </cell>
          <cell r="P120">
            <v>1.7101990049751246E-2</v>
          </cell>
          <cell r="Q120">
            <v>1.5702736318407962E-2</v>
          </cell>
          <cell r="R120">
            <v>2.596393034825871E-2</v>
          </cell>
          <cell r="S120">
            <v>2.2388059701492539E-2</v>
          </cell>
          <cell r="T120">
            <v>1.3837064676616915E-2</v>
          </cell>
          <cell r="U120">
            <v>1.0261194029850745E-2</v>
          </cell>
          <cell r="V120">
            <v>6.2189054726368154E-3</v>
          </cell>
          <cell r="W120">
            <v>4.9751243781094535E-3</v>
          </cell>
          <cell r="Y120">
            <v>6.1525078715417196E-3</v>
          </cell>
        </row>
        <row r="121">
          <cell r="D121" t="str">
            <v>18, 25 e 28</v>
          </cell>
          <cell r="E121" t="str">
            <v>AFB</v>
          </cell>
          <cell r="F121">
            <v>5.2117501275603183E-2</v>
          </cell>
          <cell r="G121">
            <v>0.15525912967417455</v>
          </cell>
          <cell r="H121">
            <v>0.23121218747722141</v>
          </cell>
          <cell r="I121">
            <v>0.13018441577374446</v>
          </cell>
          <cell r="J121">
            <v>6.7789197463371961E-2</v>
          </cell>
          <cell r="K121">
            <v>4.8545812376995415E-2</v>
          </cell>
          <cell r="L121">
            <v>4.3880749325752616E-2</v>
          </cell>
          <cell r="M121">
            <v>4.8254245936292746E-2</v>
          </cell>
          <cell r="N121">
            <v>4.1694001020482548E-2</v>
          </cell>
          <cell r="O121">
            <v>3.0177126612726882E-2</v>
          </cell>
          <cell r="P121">
            <v>2.4491581019024718E-2</v>
          </cell>
          <cell r="Q121">
            <v>2.5074713900430066E-2</v>
          </cell>
          <cell r="R121">
            <v>3.4550623223267012E-2</v>
          </cell>
          <cell r="S121">
            <v>2.7553028646402803E-2</v>
          </cell>
          <cell r="T121">
            <v>1.5307238136890448E-2</v>
          </cell>
          <cell r="U121">
            <v>1.1662657628107007E-2</v>
          </cell>
          <cell r="V121">
            <v>6.9975945768642042E-3</v>
          </cell>
          <cell r="W121">
            <v>5.2481959326481529E-3</v>
          </cell>
          <cell r="Y121">
            <v>6.5614315523694674E-3</v>
          </cell>
        </row>
        <row r="122">
          <cell r="D122" t="str">
            <v>18, 25 e 28</v>
          </cell>
          <cell r="E122" t="str">
            <v>CNT</v>
          </cell>
          <cell r="F122">
            <v>1.6350487370296617E-2</v>
          </cell>
          <cell r="G122">
            <v>0.11392935750969502</v>
          </cell>
          <cell r="H122">
            <v>0.22722985012053246</v>
          </cell>
          <cell r="I122">
            <v>0.17482444188240229</v>
          </cell>
          <cell r="J122">
            <v>8.4267896446913335E-2</v>
          </cell>
          <cell r="K122">
            <v>5.8798868043182073E-2</v>
          </cell>
          <cell r="L122">
            <v>5.1147678440415054E-2</v>
          </cell>
          <cell r="M122">
            <v>4.9261083743842367E-2</v>
          </cell>
          <cell r="N122">
            <v>4.4020542920029354E-2</v>
          </cell>
          <cell r="O122">
            <v>2.9032596163924122E-2</v>
          </cell>
          <cell r="P122">
            <v>2.6621947384970132E-2</v>
          </cell>
          <cell r="Q122">
            <v>2.1486217377633371E-2</v>
          </cell>
          <cell r="R122">
            <v>4.0037731893931457E-2</v>
          </cell>
          <cell r="S122">
            <v>3.0604758411068023E-2</v>
          </cell>
          <cell r="T122">
            <v>1.4044649407818887E-2</v>
          </cell>
          <cell r="U122">
            <v>9.0137302169583915E-3</v>
          </cell>
          <cell r="V122">
            <v>5.9742165391468418E-3</v>
          </cell>
          <cell r="W122">
            <v>3.3539461272403311E-3</v>
          </cell>
          <cell r="Y122">
            <v>9.126411318777913E-3</v>
          </cell>
        </row>
        <row r="123">
          <cell r="D123" t="str">
            <v>18, 25 e 28</v>
          </cell>
          <cell r="E123" t="str">
            <v>CLG</v>
          </cell>
          <cell r="F123">
            <v>2.9892111254082948E-2</v>
          </cell>
          <cell r="G123">
            <v>0.15064832228051073</v>
          </cell>
          <cell r="H123">
            <v>0.22438879540730475</v>
          </cell>
          <cell r="I123">
            <v>0.14065129169553597</v>
          </cell>
          <cell r="J123">
            <v>7.3047609620904688E-2</v>
          </cell>
          <cell r="K123">
            <v>5.6418885479560532E-2</v>
          </cell>
          <cell r="L123">
            <v>4.5234088884489758E-2</v>
          </cell>
          <cell r="M123">
            <v>4.9886172424032468E-2</v>
          </cell>
          <cell r="N123">
            <v>4.5333069385331097E-2</v>
          </cell>
          <cell r="O123">
            <v>3.6523804810452344E-2</v>
          </cell>
          <cell r="P123">
            <v>1.8707314659012174E-2</v>
          </cell>
          <cell r="Q123">
            <v>2.5635949717905573E-2</v>
          </cell>
          <cell r="R123">
            <v>3.9592200336533705E-2</v>
          </cell>
          <cell r="S123">
            <v>2.9100267247352273E-2</v>
          </cell>
          <cell r="T123">
            <v>1.1877660100960113E-2</v>
          </cell>
          <cell r="U123">
            <v>9.3041670790854208E-3</v>
          </cell>
          <cell r="V123">
            <v>7.6214985647827371E-3</v>
          </cell>
          <cell r="W123">
            <v>6.1367910521627246E-3</v>
          </cell>
          <cell r="Y123">
            <v>9.6639905202403585E-3</v>
          </cell>
        </row>
        <row r="124">
          <cell r="D124" t="str">
            <v>18, 25 e 28</v>
          </cell>
          <cell r="E124" t="str">
            <v>IRJ</v>
          </cell>
          <cell r="F124">
            <v>1.4268171451961872E-2</v>
          </cell>
          <cell r="G124">
            <v>0.13092801590550257</v>
          </cell>
          <cell r="H124">
            <v>0.19367288462662999</v>
          </cell>
          <cell r="I124">
            <v>0.14659961405765742</v>
          </cell>
          <cell r="J124">
            <v>7.7422372960645566E-2</v>
          </cell>
          <cell r="K124">
            <v>5.4031927957429386E-2</v>
          </cell>
          <cell r="L124">
            <v>5.0991170107011284E-2</v>
          </cell>
          <cell r="M124">
            <v>6.0113443658265583E-2</v>
          </cell>
          <cell r="N124">
            <v>4.8593649494181622E-2</v>
          </cell>
          <cell r="O124">
            <v>3.9062043155371033E-2</v>
          </cell>
          <cell r="P124">
            <v>2.5495585053505639E-2</v>
          </cell>
          <cell r="Q124">
            <v>2.7717677328811179E-2</v>
          </cell>
          <cell r="R124">
            <v>4.713174668148061E-2</v>
          </cell>
          <cell r="S124">
            <v>3.5378048067364477E-2</v>
          </cell>
          <cell r="T124">
            <v>1.7484357639904097E-2</v>
          </cell>
          <cell r="U124">
            <v>1.1987603064148296E-2</v>
          </cell>
          <cell r="V124">
            <v>9.8824630138588387E-3</v>
          </cell>
          <cell r="W124">
            <v>9.2392257762703937E-3</v>
          </cell>
          <cell r="Y124">
            <v>1.6357903779731803E-2</v>
          </cell>
        </row>
        <row r="125">
          <cell r="D125" t="str">
            <v>06, 12, 18, 20 e 25</v>
          </cell>
          <cell r="E125" t="str">
            <v>VCV</v>
          </cell>
          <cell r="F125">
            <v>1.3086068944888955E-2</v>
          </cell>
          <cell r="G125">
            <v>0.10590991799396794</v>
          </cell>
          <cell r="H125">
            <v>0.16613076098606644</v>
          </cell>
          <cell r="I125">
            <v>0.15287021112191229</v>
          </cell>
          <cell r="J125">
            <v>8.5520576285550473E-2</v>
          </cell>
          <cell r="K125">
            <v>6.0918766669159241E-2</v>
          </cell>
          <cell r="L125">
            <v>4.7982252797926159E-2</v>
          </cell>
          <cell r="M125">
            <v>5.7728258431167273E-2</v>
          </cell>
          <cell r="N125">
            <v>5.8999476557242199E-2</v>
          </cell>
          <cell r="O125">
            <v>4.5738926693088072E-2</v>
          </cell>
          <cell r="P125">
            <v>2.9911014731174756E-2</v>
          </cell>
          <cell r="Q125">
            <v>2.6620803110745526E-2</v>
          </cell>
          <cell r="R125">
            <v>4.7035070664772298E-2</v>
          </cell>
          <cell r="S125">
            <v>4.8381066327675172E-2</v>
          </cell>
          <cell r="T125">
            <v>2.2408335202771756E-2</v>
          </cell>
          <cell r="U125">
            <v>1.2437996959046835E-2</v>
          </cell>
          <cell r="V125">
            <v>1.0169745008599417E-2</v>
          </cell>
          <cell r="W125">
            <v>8.1507515142451217E-3</v>
          </cell>
          <cell r="Y125">
            <v>2.3025416352461029E-2</v>
          </cell>
        </row>
        <row r="126">
          <cell r="D126" t="str">
            <v>14, 19 e 26</v>
          </cell>
          <cell r="E126" t="str">
            <v>TCL</v>
          </cell>
          <cell r="F126">
            <v>2.3130451827893757E-2</v>
          </cell>
          <cell r="G126">
            <v>0.130157796726453</v>
          </cell>
          <cell r="H126">
            <v>0.17210624326178575</v>
          </cell>
          <cell r="I126">
            <v>0.12545329804959324</v>
          </cell>
          <cell r="J126">
            <v>6.880329314907381E-2</v>
          </cell>
          <cell r="K126">
            <v>5.5669901009507007E-2</v>
          </cell>
          <cell r="L126">
            <v>4.2732529648142704E-2</v>
          </cell>
          <cell r="M126">
            <v>5.1553464667254731E-2</v>
          </cell>
          <cell r="N126">
            <v>4.0380280309712829E-2</v>
          </cell>
          <cell r="O126">
            <v>3.3323532294423211E-2</v>
          </cell>
          <cell r="P126">
            <v>2.7834950504753504E-2</v>
          </cell>
          <cell r="Q126">
            <v>2.9403116730373418E-2</v>
          </cell>
          <cell r="R126">
            <v>6.7039106145251395E-2</v>
          </cell>
          <cell r="S126">
            <v>5.076938155444477E-2</v>
          </cell>
          <cell r="T126">
            <v>3.4303636185435658E-2</v>
          </cell>
          <cell r="U126">
            <v>1.9406057042046457E-2</v>
          </cell>
          <cell r="V126">
            <v>1.6171714201705382E-2</v>
          </cell>
          <cell r="W126">
            <v>1.1761246692149369E-2</v>
          </cell>
          <cell r="Y126">
            <v>4.8798225912111449E-3</v>
          </cell>
        </row>
        <row r="127">
          <cell r="D127" t="str">
            <v>05, 12, 20 e 28</v>
          </cell>
          <cell r="E127" t="str">
            <v>ERN</v>
          </cell>
          <cell r="F127">
            <v>1.5440666204024983E-2</v>
          </cell>
          <cell r="G127">
            <v>0.12653250057830209</v>
          </cell>
          <cell r="H127">
            <v>0.21888734674994217</v>
          </cell>
          <cell r="I127">
            <v>0.15631505898681472</v>
          </cell>
          <cell r="J127">
            <v>8.0730973860744848E-2</v>
          </cell>
          <cell r="K127">
            <v>5.123756650474208E-2</v>
          </cell>
          <cell r="L127">
            <v>3.8746241036317373E-2</v>
          </cell>
          <cell r="M127">
            <v>5.025445292620865E-2</v>
          </cell>
          <cell r="N127">
            <v>4.9155678926671297E-2</v>
          </cell>
          <cell r="O127">
            <v>3.9845015035854733E-2</v>
          </cell>
          <cell r="P127">
            <v>2.3363405042794355E-2</v>
          </cell>
          <cell r="Q127">
            <v>2.4751330094841546E-2</v>
          </cell>
          <cell r="R127">
            <v>4.4702752718019892E-2</v>
          </cell>
          <cell r="S127">
            <v>3.284755956511682E-2</v>
          </cell>
          <cell r="T127">
            <v>2.2148970622253066E-2</v>
          </cell>
          <cell r="U127">
            <v>1.1681702521397178E-2</v>
          </cell>
          <cell r="V127">
            <v>7.2866065232477448E-3</v>
          </cell>
          <cell r="W127">
            <v>6.0721721027064543E-3</v>
          </cell>
          <cell r="Y127">
            <v>1.2405453138374465E-2</v>
          </cell>
        </row>
        <row r="128">
          <cell r="D128" t="str">
            <v>05, 10, 17 e 26</v>
          </cell>
          <cell r="E128" t="str">
            <v>INH</v>
          </cell>
          <cell r="F128">
            <v>8.8800629472816518E-3</v>
          </cell>
          <cell r="G128">
            <v>0.11055116340065195</v>
          </cell>
          <cell r="H128">
            <v>0.19867735771291542</v>
          </cell>
          <cell r="I128">
            <v>0.15635655138821236</v>
          </cell>
          <cell r="J128">
            <v>8.5484656600097408E-2</v>
          </cell>
          <cell r="K128">
            <v>5.4235827494473372E-2</v>
          </cell>
          <cell r="L128">
            <v>4.3782082505901307E-2</v>
          </cell>
          <cell r="M128">
            <v>4.6142605567836933E-2</v>
          </cell>
          <cell r="N128">
            <v>4.5524373337329983E-2</v>
          </cell>
          <cell r="O128">
            <v>4.1983588744426537E-2</v>
          </cell>
          <cell r="P128">
            <v>2.8607291393457978E-2</v>
          </cell>
          <cell r="Q128">
            <v>2.3492824759264116E-2</v>
          </cell>
          <cell r="R128">
            <v>6.1429802540372433E-2</v>
          </cell>
          <cell r="S128">
            <v>4.6423620218067368E-2</v>
          </cell>
          <cell r="T128">
            <v>2.2818389598711079E-2</v>
          </cell>
          <cell r="U128">
            <v>1.0285136198433811E-2</v>
          </cell>
          <cell r="V128">
            <v>8.7676570871894777E-3</v>
          </cell>
          <cell r="W128">
            <v>6.557008505376747E-3</v>
          </cell>
          <cell r="Y128">
            <v>1.2764636394867612E-2</v>
          </cell>
        </row>
        <row r="129">
          <cell r="D129" t="str">
            <v>14 e 17</v>
          </cell>
          <cell r="E129" t="str">
            <v>DCT</v>
          </cell>
          <cell r="F129">
            <v>2.3789133123988961E-3</v>
          </cell>
          <cell r="G129">
            <v>4.0631839375773145E-2</v>
          </cell>
          <cell r="H129">
            <v>9.6012941288419446E-2</v>
          </cell>
          <cell r="I129">
            <v>9.7535445808354743E-2</v>
          </cell>
          <cell r="J129">
            <v>6.1756589589875344E-2</v>
          </cell>
          <cell r="K129">
            <v>4.6721857455514319E-2</v>
          </cell>
          <cell r="L129">
            <v>4.5960605195546678E-2</v>
          </cell>
          <cell r="M129">
            <v>5.6142354172613949E-2</v>
          </cell>
          <cell r="N129">
            <v>6.1756589589875344E-2</v>
          </cell>
          <cell r="O129">
            <v>5.3573127795223142E-2</v>
          </cell>
          <cell r="P129">
            <v>5.0432962222856599E-2</v>
          </cell>
          <cell r="Q129">
            <v>5.86164240175088E-2</v>
          </cell>
          <cell r="R129">
            <v>8.2310400609001813E-2</v>
          </cell>
          <cell r="S129">
            <v>7.545913026929299E-2</v>
          </cell>
          <cell r="T129">
            <v>4.7578266247977924E-2</v>
          </cell>
          <cell r="U129">
            <v>4.9957179560376819E-2</v>
          </cell>
          <cell r="V129">
            <v>3.1496812256161383E-2</v>
          </cell>
          <cell r="W129">
            <v>4.1678561233228661E-2</v>
          </cell>
          <cell r="Y129">
            <v>1.5078522673048491E-2</v>
          </cell>
        </row>
        <row r="130">
          <cell r="D130" t="str">
            <v>07, 10, 19 e 31</v>
          </cell>
          <cell r="E130" t="str">
            <v>MGR</v>
          </cell>
          <cell r="F130">
            <v>1.1415301882180396E-2</v>
          </cell>
          <cell r="G130">
            <v>7.3368369591786858E-2</v>
          </cell>
          <cell r="H130">
            <v>0.14167685162551943</v>
          </cell>
          <cell r="I130">
            <v>0.14226350525543877</v>
          </cell>
          <cell r="J130">
            <v>9.3534588120263995E-2</v>
          </cell>
          <cell r="K130">
            <v>5.7259838670251778E-2</v>
          </cell>
          <cell r="L130">
            <v>4.6345636763627476E-2</v>
          </cell>
          <cell r="M130">
            <v>5.3935468100708872E-2</v>
          </cell>
          <cell r="N130">
            <v>5.3348814470789541E-2</v>
          </cell>
          <cell r="O130">
            <v>4.8838914690784649E-2</v>
          </cell>
          <cell r="P130">
            <v>3.2559276460523104E-2</v>
          </cell>
          <cell r="Q130">
            <v>3.5162551943290148E-2</v>
          </cell>
          <cell r="R130">
            <v>7.3551698851136646E-2</v>
          </cell>
          <cell r="S130">
            <v>5.6758738694695679E-2</v>
          </cell>
          <cell r="T130">
            <v>3.0139330237105844E-2</v>
          </cell>
          <cell r="U130">
            <v>1.9029577120508435E-2</v>
          </cell>
          <cell r="V130">
            <v>1.5582987044732341E-2</v>
          </cell>
          <cell r="W130">
            <v>1.5228550476656074E-2</v>
          </cell>
          <cell r="Y130">
            <v>1.9566161149313723E-2</v>
          </cell>
        </row>
        <row r="131">
          <cell r="D131" t="str">
            <v>04, 11,13, 24  e 27</v>
          </cell>
          <cell r="E131" t="str">
            <v>TRG</v>
          </cell>
          <cell r="F131">
            <v>2.1207640724644175E-3</v>
          </cell>
          <cell r="G131">
            <v>2.2999835715459178E-2</v>
          </cell>
          <cell r="H131">
            <v>4.8090565586869194E-2</v>
          </cell>
          <cell r="I131">
            <v>5.6215182878563863E-2</v>
          </cell>
          <cell r="J131">
            <v>5.3228191227205533E-2</v>
          </cell>
          <cell r="K131">
            <v>4.9584061412548362E-2</v>
          </cell>
          <cell r="L131">
            <v>5.3706109891422854E-2</v>
          </cell>
          <cell r="M131">
            <v>6.5116417999611695E-2</v>
          </cell>
          <cell r="N131">
            <v>5.9560613528085199E-2</v>
          </cell>
          <cell r="O131">
            <v>5.7589199038188696E-2</v>
          </cell>
          <cell r="P131">
            <v>4.9464581746494034E-2</v>
          </cell>
          <cell r="Q131">
            <v>7.7661782935316712E-2</v>
          </cell>
          <cell r="R131">
            <v>0.15090281822662308</v>
          </cell>
          <cell r="S131">
            <v>0.12360171453320788</v>
          </cell>
          <cell r="T131">
            <v>5.5498304882237857E-2</v>
          </cell>
          <cell r="U131">
            <v>3.0945233508072347E-2</v>
          </cell>
          <cell r="V131">
            <v>3.0885493675045186E-2</v>
          </cell>
          <cell r="W131">
            <v>1.2829129142584049E-2</v>
          </cell>
          <cell r="Y131">
            <v>9.6071238235732014E-3</v>
          </cell>
        </row>
        <row r="132">
          <cell r="D132" t="str">
            <v>04, 13 e 17</v>
          </cell>
          <cell r="E132" t="str">
            <v>MRC</v>
          </cell>
          <cell r="F132">
            <v>5.0287055273854915E-4</v>
          </cell>
          <cell r="G132">
            <v>8.5907052759502164E-3</v>
          </cell>
          <cell r="H132">
            <v>2.3132045425973264E-2</v>
          </cell>
          <cell r="I132">
            <v>3.5619997485647231E-2</v>
          </cell>
          <cell r="J132">
            <v>4.3079244017935718E-2</v>
          </cell>
          <cell r="K132">
            <v>4.986799647990612E-2</v>
          </cell>
          <cell r="L132">
            <v>5.7662490047353632E-2</v>
          </cell>
          <cell r="M132">
            <v>8.389557054854796E-2</v>
          </cell>
          <cell r="N132">
            <v>4.7856514268951933E-2</v>
          </cell>
          <cell r="O132">
            <v>4.5090726228889912E-2</v>
          </cell>
          <cell r="P132">
            <v>5.3052843313916929E-2</v>
          </cell>
          <cell r="Q132">
            <v>7.5933453463520928E-2</v>
          </cell>
          <cell r="R132">
            <v>0.10442945145203872</v>
          </cell>
          <cell r="S132">
            <v>9.6215899090642418E-2</v>
          </cell>
          <cell r="T132">
            <v>6.3696936680216226E-2</v>
          </cell>
          <cell r="U132">
            <v>6.1936889745631302E-2</v>
          </cell>
          <cell r="V132">
            <v>8.6242299794661165E-2</v>
          </cell>
          <cell r="W132">
            <v>6.3194066127477688E-2</v>
          </cell>
          <cell r="Y132">
            <v>1.1413036018236945E-2</v>
          </cell>
        </row>
        <row r="133">
          <cell r="D133" t="str">
            <v>06, 14, 21, 24 e 27</v>
          </cell>
          <cell r="E133" t="str">
            <v>SCR</v>
          </cell>
          <cell r="F133">
            <v>1.3158459316046167E-3</v>
          </cell>
          <cell r="G133">
            <v>1.3716263569661167E-2</v>
          </cell>
          <cell r="H133">
            <v>2.5773417051646947E-2</v>
          </cell>
          <cell r="I133">
            <v>3.0664931275655418E-2</v>
          </cell>
          <cell r="J133">
            <v>2.6745998827180796E-2</v>
          </cell>
          <cell r="K133">
            <v>2.6831814866198494E-2</v>
          </cell>
          <cell r="L133">
            <v>3.8731638943318498E-2</v>
          </cell>
          <cell r="M133">
            <v>5.0803095098473895E-2</v>
          </cell>
          <cell r="N133">
            <v>3.7587425089749264E-2</v>
          </cell>
          <cell r="O133">
            <v>4.2135675157686965E-2</v>
          </cell>
          <cell r="P133">
            <v>5.8326301185691598E-2</v>
          </cell>
          <cell r="Q133">
            <v>8.736072772001087E-2</v>
          </cell>
          <cell r="R133">
            <v>0.15066435916872864</v>
          </cell>
          <cell r="S133">
            <v>0.14806127265185862</v>
          </cell>
          <cell r="T133">
            <v>9.5942331621780105E-2</v>
          </cell>
          <cell r="U133">
            <v>6.3389447487735451E-2</v>
          </cell>
          <cell r="V133">
            <v>5.8183274453995446E-2</v>
          </cell>
          <cell r="W133">
            <v>4.3766179899023122E-2</v>
          </cell>
          <cell r="Y133">
            <v>2.0063661047321941E-2</v>
          </cell>
        </row>
        <row r="135">
          <cell r="E135" t="str">
            <v>LINHA 2</v>
          </cell>
          <cell r="F135">
            <v>2.4305560442596321E-2</v>
          </cell>
          <cell r="G135">
            <v>0.11229622129092535</v>
          </cell>
          <cell r="H135">
            <v>0.16757351153751573</v>
          </cell>
          <cell r="I135">
            <v>0.12688462444035559</v>
          </cell>
          <cell r="J135">
            <v>7.0271647306277635E-2</v>
          </cell>
          <cell r="K135">
            <v>4.9845269028410938E-2</v>
          </cell>
          <cell r="L135">
            <v>4.4439989697336119E-2</v>
          </cell>
          <cell r="M135">
            <v>5.1098920653201742E-2</v>
          </cell>
          <cell r="N135">
            <v>4.5318651702201541E-2</v>
          </cell>
          <cell r="O135">
            <v>3.8740348541290374E-2</v>
          </cell>
          <cell r="P135">
            <v>3.0541848942117079E-2</v>
          </cell>
          <cell r="Q135">
            <v>3.5781650280055914E-2</v>
          </cell>
          <cell r="R135">
            <v>6.2738879949234633E-2</v>
          </cell>
          <cell r="S135">
            <v>5.4137643508929675E-2</v>
          </cell>
          <cell r="T135">
            <v>3.0173896660903417E-2</v>
          </cell>
          <cell r="U135">
            <v>2.1623932259783957E-2</v>
          </cell>
          <cell r="V135">
            <v>1.894712968065964E-2</v>
          </cell>
          <cell r="W135">
            <v>1.5280274078204134E-2</v>
          </cell>
          <cell r="Y135">
            <v>0.23786784418831208</v>
          </cell>
        </row>
        <row r="137">
          <cell r="E137" t="str">
            <v>SISTEMA</v>
          </cell>
          <cell r="F137">
            <v>6.3662482141872406E-3</v>
          </cell>
          <cell r="G137">
            <v>3.8067207635231658E-2</v>
          </cell>
          <cell r="H137">
            <v>7.5849651341147725E-2</v>
          </cell>
          <cell r="I137">
            <v>8.3973840936914457E-2</v>
          </cell>
          <cell r="J137">
            <v>6.0745588873296653E-2</v>
          </cell>
          <cell r="K137">
            <v>4.8988722171846764E-2</v>
          </cell>
          <cell r="L137">
            <v>5.0858436026185838E-2</v>
          </cell>
          <cell r="M137">
            <v>6.0963298884422708E-2</v>
          </cell>
          <cell r="N137">
            <v>6.1252749892185245E-2</v>
          </cell>
          <cell r="O137">
            <v>5.9698696423046531E-2</v>
          </cell>
          <cell r="P137">
            <v>5.739868007088203E-2</v>
          </cell>
          <cell r="Q137">
            <v>6.5073005790407146E-2</v>
          </cell>
          <cell r="R137">
            <v>0.10117403184448924</v>
          </cell>
          <cell r="S137">
            <v>0.10468981895298608</v>
          </cell>
          <cell r="T137">
            <v>5.7719123189191486E-2</v>
          </cell>
          <cell r="U137">
            <v>3.1757826117711573E-2</v>
          </cell>
          <cell r="V137">
            <v>2.1540042930768933E-2</v>
          </cell>
          <cell r="W137">
            <v>1.3883030705098732E-2</v>
          </cell>
          <cell r="Y137">
            <v>1</v>
          </cell>
        </row>
        <row r="200">
          <cell r="D200" t="str">
            <v xml:space="preserve"> </v>
          </cell>
        </row>
        <row r="201">
          <cell r="G201" t="str">
            <v>PERCENTUAL ACUMULADO DAS ENTRADAS HORÁRIAS DE USUÁRIOS PAGANTES POR ESTAÇÃO EM DIA ÚTIL  - MAIO/99 - APÓS NOVA CONFIGURAÇÃO DO SISTEMA COM AS INAUGURAÇÕES DE 7 NOVAS ESTAÇÕES NO PERÍODO DE JUL A SET/98.</v>
          </cell>
        </row>
        <row r="203">
          <cell r="G203" t="str">
            <v xml:space="preserve">( CAV, na Linha 1, no início de jul/98  e trecho PVN a IRJ, na Linha 2, no mês de set/98) </v>
          </cell>
        </row>
        <row r="205">
          <cell r="D205" t="str">
            <v>DIAS MAIO/99</v>
          </cell>
          <cell r="E205" t="str">
            <v>ESTAÇÃO</v>
          </cell>
          <cell r="F205" t="str">
            <v>=&gt; 6h</v>
          </cell>
          <cell r="G205" t="str">
            <v>7h</v>
          </cell>
          <cell r="H205" t="str">
            <v>8h</v>
          </cell>
          <cell r="I205" t="str">
            <v>9h</v>
          </cell>
          <cell r="J205" t="str">
            <v>10h</v>
          </cell>
          <cell r="K205" t="str">
            <v>11h</v>
          </cell>
          <cell r="L205" t="str">
            <v>12h</v>
          </cell>
          <cell r="M205" t="str">
            <v>13h</v>
          </cell>
          <cell r="N205" t="str">
            <v>14h</v>
          </cell>
          <cell r="O205" t="str">
            <v>15h</v>
          </cell>
          <cell r="P205" t="str">
            <v>16h</v>
          </cell>
          <cell r="Q205" t="str">
            <v>17h</v>
          </cell>
          <cell r="R205" t="str">
            <v>18h</v>
          </cell>
          <cell r="S205" t="str">
            <v>19h</v>
          </cell>
          <cell r="T205" t="str">
            <v>20h</v>
          </cell>
          <cell r="U205" t="str">
            <v>21h</v>
          </cell>
          <cell r="V205" t="str">
            <v>22h</v>
          </cell>
          <cell r="W205" t="str">
            <v>23h</v>
          </cell>
        </row>
        <row r="206">
          <cell r="D206" t="str">
            <v>03, 11, 18, 25 e 28</v>
          </cell>
          <cell r="E206" t="str">
            <v>SPN</v>
          </cell>
          <cell r="F206">
            <v>8.8048629935610575E-4</v>
          </cell>
          <cell r="G206">
            <v>2.1507263242313831E-2</v>
          </cell>
          <cell r="H206">
            <v>0.11288080647619224</v>
          </cell>
          <cell r="I206">
            <v>0.2488266596474053</v>
          </cell>
          <cell r="J206">
            <v>0.33959679269011656</v>
          </cell>
          <cell r="K206">
            <v>0.39608337527957749</v>
          </cell>
          <cell r="L206">
            <v>0.44701766052327363</v>
          </cell>
          <cell r="M206">
            <v>0.50549919109169528</v>
          </cell>
          <cell r="N206">
            <v>0.56871564448672418</v>
          </cell>
          <cell r="O206">
            <v>0.62890888967906888</v>
          </cell>
          <cell r="P206">
            <v>0.68537084328113529</v>
          </cell>
          <cell r="Q206">
            <v>0.74659234869720359</v>
          </cell>
          <cell r="R206">
            <v>0.81944489341036053</v>
          </cell>
          <cell r="S206">
            <v>0.89032711913195139</v>
          </cell>
          <cell r="T206">
            <v>0.94051483819524939</v>
          </cell>
          <cell r="U206">
            <v>0.96904136284501752</v>
          </cell>
          <cell r="V206">
            <v>0.98695279392772317</v>
          </cell>
          <cell r="W206">
            <v>1</v>
          </cell>
          <cell r="Y206">
            <v>9.321178559179652E-2</v>
          </cell>
        </row>
        <row r="207">
          <cell r="D207" t="str">
            <v>03, 07, 12, 20 e 26</v>
          </cell>
          <cell r="E207" t="str">
            <v>SFX</v>
          </cell>
          <cell r="F207">
            <v>7.7855500191644313E-4</v>
          </cell>
          <cell r="G207">
            <v>2.4350804906094294E-2</v>
          </cell>
          <cell r="H207">
            <v>0.11087821004216175</v>
          </cell>
          <cell r="I207">
            <v>0.24186709467228823</v>
          </cell>
          <cell r="J207">
            <v>0.33618004982752014</v>
          </cell>
          <cell r="K207">
            <v>0.3973385396703718</v>
          </cell>
          <cell r="L207">
            <v>0.45199310080490612</v>
          </cell>
          <cell r="M207">
            <v>0.51312763510923731</v>
          </cell>
          <cell r="N207">
            <v>0.57500479110770419</v>
          </cell>
          <cell r="O207">
            <v>0.64102625527021861</v>
          </cell>
          <cell r="P207">
            <v>0.70012456880030682</v>
          </cell>
          <cell r="Q207">
            <v>0.75836048294365677</v>
          </cell>
          <cell r="R207">
            <v>0.83559313913376798</v>
          </cell>
          <cell r="S207">
            <v>0.90058451513990057</v>
          </cell>
          <cell r="T207">
            <v>0.94157244154848618</v>
          </cell>
          <cell r="U207">
            <v>0.96801935607512479</v>
          </cell>
          <cell r="V207">
            <v>0.98574645458029919</v>
          </cell>
          <cell r="W207">
            <v>1.0000000000000002</v>
          </cell>
          <cell r="Y207">
            <v>2.3958049308734842E-2</v>
          </cell>
        </row>
        <row r="208">
          <cell r="D208" t="str">
            <v>13/04 e 07/06/99</v>
          </cell>
          <cell r="E208" t="str">
            <v>AFP</v>
          </cell>
          <cell r="F208">
            <v>4.8203095709924479E-4</v>
          </cell>
          <cell r="G208">
            <v>1.8745648331637298E-2</v>
          </cell>
          <cell r="H208">
            <v>9.7423812329280712E-2</v>
          </cell>
          <cell r="I208">
            <v>0.21493224787102994</v>
          </cell>
          <cell r="J208">
            <v>0.30523271383428846</v>
          </cell>
          <cell r="K208">
            <v>0.36591505543356007</v>
          </cell>
          <cell r="L208">
            <v>0.42890043382786136</v>
          </cell>
          <cell r="M208">
            <v>0.49386749504579291</v>
          </cell>
          <cell r="N208">
            <v>0.56526163569171439</v>
          </cell>
          <cell r="O208">
            <v>0.63269241069037541</v>
          </cell>
          <cell r="P208">
            <v>0.69133951047078357</v>
          </cell>
          <cell r="Q208">
            <v>0.74425579776123396</v>
          </cell>
          <cell r="R208">
            <v>0.82866477424883511</v>
          </cell>
          <cell r="S208">
            <v>0.90139788977558788</v>
          </cell>
          <cell r="T208">
            <v>0.93942477639119493</v>
          </cell>
          <cell r="U208">
            <v>0.96218734936532591</v>
          </cell>
          <cell r="V208">
            <v>0.98414653741095814</v>
          </cell>
          <cell r="W208">
            <v>1</v>
          </cell>
          <cell r="Y208">
            <v>2.6789522963982147E-2</v>
          </cell>
        </row>
        <row r="209">
          <cell r="D209" t="str">
            <v>12, 21, 24 e 31</v>
          </cell>
          <cell r="E209" t="str">
            <v>ESA</v>
          </cell>
          <cell r="F209">
            <v>1.2838014989738631E-3</v>
          </cell>
          <cell r="G209">
            <v>1.7123380556735887E-2</v>
          </cell>
          <cell r="H209">
            <v>5.1840266162789646E-2</v>
          </cell>
          <cell r="I209">
            <v>9.8436836062164926E-2</v>
          </cell>
          <cell r="J209">
            <v>0.15009628511242304</v>
          </cell>
          <cell r="K209">
            <v>0.20328363876357258</v>
          </cell>
          <cell r="L209">
            <v>0.26389353488414141</v>
          </cell>
          <cell r="M209">
            <v>0.33942988364418808</v>
          </cell>
          <cell r="N209">
            <v>0.41192850491370503</v>
          </cell>
          <cell r="O209">
            <v>0.48788073303257418</v>
          </cell>
          <cell r="P209">
            <v>0.56474608756972755</v>
          </cell>
          <cell r="Q209">
            <v>0.64189170863130485</v>
          </cell>
          <cell r="R209">
            <v>0.75123181657912108</v>
          </cell>
          <cell r="S209">
            <v>0.87859939064633075</v>
          </cell>
          <cell r="T209">
            <v>0.93902846965436804</v>
          </cell>
          <cell r="U209">
            <v>0.97233498178267586</v>
          </cell>
          <cell r="V209">
            <v>0.98752361923532439</v>
          </cell>
          <cell r="W209">
            <v>1</v>
          </cell>
          <cell r="Y209">
            <v>2.645066632320266E-2</v>
          </cell>
        </row>
        <row r="210">
          <cell r="D210" t="str">
            <v>05, 14 e 20</v>
          </cell>
          <cell r="E210" t="str">
            <v>POZ</v>
          </cell>
          <cell r="F210">
            <v>4.0280814823339864E-4</v>
          </cell>
          <cell r="G210">
            <v>2.2960064449303725E-2</v>
          </cell>
          <cell r="H210">
            <v>9.3048682241915079E-2</v>
          </cell>
          <cell r="I210">
            <v>0.19869950512141793</v>
          </cell>
          <cell r="J210">
            <v>0.27914604672574528</v>
          </cell>
          <cell r="K210">
            <v>0.34894694441247565</v>
          </cell>
          <cell r="L210">
            <v>0.41201519162159062</v>
          </cell>
          <cell r="M210">
            <v>0.50040280814823346</v>
          </cell>
          <cell r="N210">
            <v>0.57020370583496383</v>
          </cell>
          <cell r="O210">
            <v>0.63626424214524124</v>
          </cell>
          <cell r="P210">
            <v>0.69703072850730818</v>
          </cell>
          <cell r="Q210">
            <v>0.74887789158706419</v>
          </cell>
          <cell r="R210">
            <v>0.84388307054897005</v>
          </cell>
          <cell r="S210">
            <v>0.91805731384509159</v>
          </cell>
          <cell r="T210">
            <v>0.9548854873978595</v>
          </cell>
          <cell r="U210">
            <v>0.97629186327540585</v>
          </cell>
          <cell r="V210">
            <v>0.98958453216710796</v>
          </cell>
          <cell r="W210">
            <v>1.0000000000000002</v>
          </cell>
          <cell r="Y210">
            <v>1.6622867193975745E-2</v>
          </cell>
        </row>
        <row r="211">
          <cell r="D211" t="str">
            <v>11 e 19</v>
          </cell>
          <cell r="E211" t="str">
            <v>CTR</v>
          </cell>
          <cell r="F211">
            <v>3.4833275277874535E-3</v>
          </cell>
          <cell r="G211">
            <v>6.5169891383514353E-2</v>
          </cell>
          <cell r="H211">
            <v>0.19899300167833051</v>
          </cell>
          <cell r="I211">
            <v>0.36609772317046135</v>
          </cell>
          <cell r="J211">
            <v>0.47186421355964403</v>
          </cell>
          <cell r="K211">
            <v>0.53196744672092211</v>
          </cell>
          <cell r="L211">
            <v>0.58922068463219224</v>
          </cell>
          <cell r="M211">
            <v>0.65036891605180658</v>
          </cell>
          <cell r="N211">
            <v>0.70575382374362705</v>
          </cell>
          <cell r="O211">
            <v>0.75670540549099086</v>
          </cell>
          <cell r="P211">
            <v>0.79894866841888601</v>
          </cell>
          <cell r="Q211">
            <v>0.83536527439120944</v>
          </cell>
          <cell r="R211">
            <v>0.89527850786915364</v>
          </cell>
          <cell r="S211">
            <v>0.94610342316096152</v>
          </cell>
          <cell r="T211">
            <v>0.96906171823046972</v>
          </cell>
          <cell r="U211">
            <v>0.98220336299439515</v>
          </cell>
          <cell r="V211">
            <v>0.9935083441527599</v>
          </cell>
          <cell r="W211">
            <v>1.0000000000000002</v>
          </cell>
          <cell r="Y211">
            <v>4.5310178655647376E-2</v>
          </cell>
        </row>
        <row r="212">
          <cell r="D212" t="str">
            <v>05, 12 e 24</v>
          </cell>
          <cell r="E212" t="str">
            <v>PVG</v>
          </cell>
          <cell r="F212">
            <v>4.1796312636418527E-4</v>
          </cell>
          <cell r="G212">
            <v>8.127060790414713E-3</v>
          </cell>
          <cell r="H212">
            <v>2.726048390841964E-2</v>
          </cell>
          <cell r="I212">
            <v>5.4753169553708271E-2</v>
          </cell>
          <cell r="J212">
            <v>9.2184089536989741E-2</v>
          </cell>
          <cell r="K212">
            <v>0.14317559095342033</v>
          </cell>
          <cell r="L212">
            <v>0.20099382343379929</v>
          </cell>
          <cell r="M212">
            <v>0.28026749640087312</v>
          </cell>
          <cell r="N212">
            <v>0.35461849254632427</v>
          </cell>
          <cell r="O212">
            <v>0.42469697673338602</v>
          </cell>
          <cell r="P212">
            <v>0.49050294896205832</v>
          </cell>
          <cell r="Q212">
            <v>0.56545766962336885</v>
          </cell>
          <cell r="R212">
            <v>0.70162076812334562</v>
          </cell>
          <cell r="S212">
            <v>0.83453304230715653</v>
          </cell>
          <cell r="T212">
            <v>0.9011749407885572</v>
          </cell>
          <cell r="U212">
            <v>0.93920958528769805</v>
          </cell>
          <cell r="V212">
            <v>0.98838991315655056</v>
          </cell>
          <cell r="W212">
            <v>1.0000000000000002</v>
          </cell>
          <cell r="Y212">
            <v>2.0597318407634926E-2</v>
          </cell>
        </row>
        <row r="213">
          <cell r="D213" t="str">
            <v>13,17 e 27</v>
          </cell>
          <cell r="E213" t="str">
            <v>URG</v>
          </cell>
          <cell r="F213">
            <v>1.4772139744441981E-4</v>
          </cell>
          <cell r="G213">
            <v>4.5485880296427606E-3</v>
          </cell>
          <cell r="H213">
            <v>1.773887780978408E-2</v>
          </cell>
          <cell r="I213">
            <v>3.6265603072605068E-2</v>
          </cell>
          <cell r="J213">
            <v>6.3901814511165278E-2</v>
          </cell>
          <cell r="K213">
            <v>0.10170618214048305</v>
          </cell>
          <cell r="L213">
            <v>0.15556294162542778</v>
          </cell>
          <cell r="M213">
            <v>0.22267769653100916</v>
          </cell>
          <cell r="N213">
            <v>0.29577516803308956</v>
          </cell>
          <cell r="O213">
            <v>0.37043602432479011</v>
          </cell>
          <cell r="P213">
            <v>0.4479158972843883</v>
          </cell>
          <cell r="Q213">
            <v>0.53734889332053082</v>
          </cell>
          <cell r="R213">
            <v>0.68641209345840415</v>
          </cell>
          <cell r="S213">
            <v>0.84282443311913735</v>
          </cell>
          <cell r="T213">
            <v>0.92405889159711452</v>
          </cell>
          <cell r="U213">
            <v>0.96124775340374724</v>
          </cell>
          <cell r="V213">
            <v>0.98528941083782662</v>
          </cell>
          <cell r="W213">
            <v>1</v>
          </cell>
          <cell r="Y213">
            <v>7.7704108276868786E-2</v>
          </cell>
        </row>
        <row r="214">
          <cell r="D214" t="str">
            <v>10 e 25</v>
          </cell>
          <cell r="E214" t="str">
            <v>CRC</v>
          </cell>
          <cell r="F214">
            <v>1.1129505710827618E-4</v>
          </cell>
          <cell r="G214">
            <v>2.4902269027976794E-3</v>
          </cell>
          <cell r="H214">
            <v>1.0447823486039426E-2</v>
          </cell>
          <cell r="I214">
            <v>2.275983917864248E-2</v>
          </cell>
          <cell r="J214">
            <v>4.3474631682920387E-2</v>
          </cell>
          <cell r="K214">
            <v>7.6487527997662813E-2</v>
          </cell>
          <cell r="L214">
            <v>0.12502608477900976</v>
          </cell>
          <cell r="M214">
            <v>0.1852923582031413</v>
          </cell>
          <cell r="N214">
            <v>0.25576995311695716</v>
          </cell>
          <cell r="O214">
            <v>0.32537109945604537</v>
          </cell>
          <cell r="P214">
            <v>0.39760159151931662</v>
          </cell>
          <cell r="Q214">
            <v>0.48570554110265574</v>
          </cell>
          <cell r="R214">
            <v>0.63090385498254054</v>
          </cell>
          <cell r="S214">
            <v>0.80868379683087321</v>
          </cell>
          <cell r="T214">
            <v>0.90918323339964657</v>
          </cell>
          <cell r="U214">
            <v>0.96327263115426875</v>
          </cell>
          <cell r="V214">
            <v>0.98948261710326779</v>
          </cell>
          <cell r="W214">
            <v>0.99999999999999989</v>
          </cell>
          <cell r="Y214">
            <v>0.10313629158448935</v>
          </cell>
        </row>
        <row r="215">
          <cell r="D215" t="str">
            <v>07, 20 e 28</v>
          </cell>
          <cell r="E215" t="str">
            <v>CNL</v>
          </cell>
          <cell r="F215">
            <v>3.349791002170082E-4</v>
          </cell>
          <cell r="G215">
            <v>3.1167620628886855E-3</v>
          </cell>
          <cell r="H215">
            <v>1.1345596481263018E-2</v>
          </cell>
          <cell r="I215">
            <v>2.4584553094187386E-2</v>
          </cell>
          <cell r="J215">
            <v>4.640188753440818E-2</v>
          </cell>
          <cell r="K215">
            <v>7.9142453503444454E-2</v>
          </cell>
          <cell r="L215">
            <v>0.12682600020390034</v>
          </cell>
          <cell r="M215">
            <v>0.19118568037168115</v>
          </cell>
          <cell r="N215">
            <v>0.2576134923755844</v>
          </cell>
          <cell r="O215">
            <v>0.33107586548404477</v>
          </cell>
          <cell r="P215">
            <v>0.40694134952884459</v>
          </cell>
          <cell r="Q215">
            <v>0.49643902652160615</v>
          </cell>
          <cell r="R215">
            <v>0.63746522771296665</v>
          </cell>
          <cell r="S215">
            <v>0.80980469262026489</v>
          </cell>
          <cell r="T215">
            <v>0.90040925707461306</v>
          </cell>
          <cell r="U215">
            <v>0.94778695329226204</v>
          </cell>
          <cell r="V215">
            <v>0.98058577649611867</v>
          </cell>
          <cell r="W215">
            <v>1</v>
          </cell>
          <cell r="Y215">
            <v>6.5677447600734767E-2</v>
          </cell>
        </row>
        <row r="216">
          <cell r="D216" t="str">
            <v>06, 14 e 28</v>
          </cell>
          <cell r="E216" t="str">
            <v>GLR</v>
          </cell>
          <cell r="F216">
            <v>1.7644274217842235E-3</v>
          </cell>
          <cell r="G216">
            <v>1.8160691999827863E-2</v>
          </cell>
          <cell r="H216">
            <v>6.6144510909325646E-2</v>
          </cell>
          <cell r="I216">
            <v>0.14489822266213367</v>
          </cell>
          <cell r="J216">
            <v>0.21706760769462496</v>
          </cell>
          <cell r="K216">
            <v>0.27576709558032453</v>
          </cell>
          <cell r="L216">
            <v>0.33265912122907437</v>
          </cell>
          <cell r="M216">
            <v>0.40491457589189661</v>
          </cell>
          <cell r="N216">
            <v>0.47153246976804242</v>
          </cell>
          <cell r="O216">
            <v>0.54043120884795814</v>
          </cell>
          <cell r="P216">
            <v>0.61087920127383066</v>
          </cell>
          <cell r="Q216">
            <v>0.68025132332056648</v>
          </cell>
          <cell r="R216">
            <v>0.78314756638120253</v>
          </cell>
          <cell r="S216">
            <v>0.88169729311012623</v>
          </cell>
          <cell r="T216">
            <v>0.93643757800060268</v>
          </cell>
          <cell r="U216">
            <v>0.96957438567801368</v>
          </cell>
          <cell r="V216">
            <v>0.98743383397168327</v>
          </cell>
          <cell r="W216">
            <v>1.0000000000000002</v>
          </cell>
          <cell r="Y216">
            <v>2.2227273851215007E-2</v>
          </cell>
        </row>
        <row r="217">
          <cell r="D217" t="str">
            <v>04,13 e 26</v>
          </cell>
          <cell r="E217" t="str">
            <v>CTT</v>
          </cell>
          <cell r="F217">
            <v>1.1307953260459858E-3</v>
          </cell>
          <cell r="G217">
            <v>2.0061146710223226E-2</v>
          </cell>
          <cell r="H217">
            <v>7.8108640113917147E-2</v>
          </cell>
          <cell r="I217">
            <v>0.16153620639108765</v>
          </cell>
          <cell r="J217">
            <v>0.22917451941198641</v>
          </cell>
          <cell r="K217">
            <v>0.28533735393893706</v>
          </cell>
          <cell r="L217">
            <v>0.34359425388449139</v>
          </cell>
          <cell r="M217">
            <v>0.425388449135151</v>
          </cell>
          <cell r="N217">
            <v>0.49516270888302555</v>
          </cell>
          <cell r="O217">
            <v>0.55815219667462412</v>
          </cell>
          <cell r="P217">
            <v>0.61938266951459564</v>
          </cell>
          <cell r="Q217">
            <v>0.68421493487456553</v>
          </cell>
          <cell r="R217">
            <v>0.78661473384428537</v>
          </cell>
          <cell r="S217">
            <v>0.87506805712610469</v>
          </cell>
          <cell r="T217">
            <v>0.93118901034468327</v>
          </cell>
          <cell r="U217">
            <v>0.96352138040792401</v>
          </cell>
          <cell r="V217">
            <v>0.98710055702140143</v>
          </cell>
          <cell r="W217">
            <v>1</v>
          </cell>
          <cell r="Y217">
            <v>2.283946368917936E-2</v>
          </cell>
        </row>
        <row r="218">
          <cell r="D218" t="str">
            <v>03,18 e 27</v>
          </cell>
          <cell r="E218" t="str">
            <v>LMC</v>
          </cell>
          <cell r="F218">
            <v>7.1512931921855882E-4</v>
          </cell>
          <cell r="G218">
            <v>1.3284068869120501E-2</v>
          </cell>
          <cell r="H218">
            <v>5.4068110650009223E-2</v>
          </cell>
          <cell r="I218">
            <v>0.11977332567639318</v>
          </cell>
          <cell r="J218">
            <v>0.18164284708151396</v>
          </cell>
          <cell r="K218">
            <v>0.2394599690110629</v>
          </cell>
          <cell r="L218">
            <v>0.29798138496711496</v>
          </cell>
          <cell r="M218">
            <v>0.36301481184514206</v>
          </cell>
          <cell r="N218">
            <v>0.43610969650345111</v>
          </cell>
          <cell r="O218">
            <v>0.51115493385053812</v>
          </cell>
          <cell r="P218">
            <v>0.58414146558169289</v>
          </cell>
          <cell r="Q218">
            <v>0.65894832648904034</v>
          </cell>
          <cell r="R218">
            <v>0.76379061880356725</v>
          </cell>
          <cell r="S218">
            <v>0.87162345190755364</v>
          </cell>
          <cell r="T218">
            <v>0.93453316141335596</v>
          </cell>
          <cell r="U218">
            <v>0.96608553380069606</v>
          </cell>
          <cell r="V218">
            <v>0.98506896663813415</v>
          </cell>
          <cell r="W218">
            <v>1.0000000000000004</v>
          </cell>
          <cell r="Y218">
            <v>4.4140322137162367E-2</v>
          </cell>
        </row>
        <row r="219">
          <cell r="D219" t="str">
            <v>06, 21 e 31</v>
          </cell>
          <cell r="E219" t="str">
            <v>FLA</v>
          </cell>
          <cell r="F219">
            <v>1.4672295660599351E-3</v>
          </cell>
          <cell r="G219">
            <v>2.1108727247560383E-2</v>
          </cell>
          <cell r="H219">
            <v>8.4199598588137581E-2</v>
          </cell>
          <cell r="I219">
            <v>0.17680116271022214</v>
          </cell>
          <cell r="J219">
            <v>0.25290331510831199</v>
          </cell>
          <cell r="K219">
            <v>0.31256142293584332</v>
          </cell>
          <cell r="L219">
            <v>0.36981105958889893</v>
          </cell>
          <cell r="M219">
            <v>0.43666689736313935</v>
          </cell>
          <cell r="N219">
            <v>0.50271991141255457</v>
          </cell>
          <cell r="O219">
            <v>0.56918817911274144</v>
          </cell>
          <cell r="P219">
            <v>0.63712367637898826</v>
          </cell>
          <cell r="Q219">
            <v>0.71026368606824009</v>
          </cell>
          <cell r="R219">
            <v>0.80081666551318442</v>
          </cell>
          <cell r="S219">
            <v>0.88245553325489667</v>
          </cell>
          <cell r="T219">
            <v>0.92730292753823806</v>
          </cell>
          <cell r="U219">
            <v>0.95767181119800693</v>
          </cell>
          <cell r="V219">
            <v>0.98178420651948251</v>
          </cell>
          <cell r="W219">
            <v>1.0000000000000002</v>
          </cell>
          <cell r="Y219">
            <v>3.4552855346667563E-2</v>
          </cell>
        </row>
        <row r="220">
          <cell r="D220" t="str">
            <v>03,18 e 26</v>
          </cell>
          <cell r="E220" t="str">
            <v>BTF</v>
          </cell>
          <cell r="F220">
            <v>5.802273834481929E-4</v>
          </cell>
          <cell r="G220">
            <v>1.268836863049916E-2</v>
          </cell>
          <cell r="H220">
            <v>5.4946438443895844E-2</v>
          </cell>
          <cell r="I220">
            <v>0.1300475676977563</v>
          </cell>
          <cell r="J220">
            <v>0.19206621160783199</v>
          </cell>
          <cell r="K220">
            <v>0.24137459151444823</v>
          </cell>
          <cell r="L220">
            <v>0.28957178124332877</v>
          </cell>
          <cell r="M220">
            <v>0.34992637680842098</v>
          </cell>
          <cell r="N220">
            <v>0.41066414140031859</v>
          </cell>
          <cell r="O220">
            <v>0.47073409711692682</v>
          </cell>
          <cell r="P220">
            <v>0.53112153574145948</v>
          </cell>
          <cell r="Q220">
            <v>0.60895958661535854</v>
          </cell>
          <cell r="R220">
            <v>0.73213200720357774</v>
          </cell>
          <cell r="S220">
            <v>0.8683869131355817</v>
          </cell>
          <cell r="T220">
            <v>0.93592319103165533</v>
          </cell>
          <cell r="U220">
            <v>0.96731020817025848</v>
          </cell>
          <cell r="V220">
            <v>0.98725689293710017</v>
          </cell>
          <cell r="W220">
            <v>1</v>
          </cell>
          <cell r="Y220">
            <v>8.7374316350150957E-2</v>
          </cell>
        </row>
        <row r="221">
          <cell r="D221" t="str">
            <v>18, 25 e 28</v>
          </cell>
          <cell r="E221" t="str">
            <v>CAV</v>
          </cell>
          <cell r="F221">
            <v>0</v>
          </cell>
          <cell r="G221">
            <v>1.5404316920621369E-2</v>
          </cell>
          <cell r="H221">
            <v>6.0021157736493386E-2</v>
          </cell>
          <cell r="I221">
            <v>0.13396187895547595</v>
          </cell>
          <cell r="J221">
            <v>0.19175590653477106</v>
          </cell>
          <cell r="K221">
            <v>0.23897106586737438</v>
          </cell>
          <cell r="L221">
            <v>0.28585215567639799</v>
          </cell>
          <cell r="M221">
            <v>0.33815259553460403</v>
          </cell>
          <cell r="N221">
            <v>0.39373805237467752</v>
          </cell>
          <cell r="O221">
            <v>0.45181047122362239</v>
          </cell>
          <cell r="P221">
            <v>0.51600749800486256</v>
          </cell>
          <cell r="Q221">
            <v>0.60097251350197656</v>
          </cell>
          <cell r="R221">
            <v>0.72500510383994354</v>
          </cell>
          <cell r="S221">
            <v>0.85213711698001149</v>
          </cell>
          <cell r="T221">
            <v>0.92752547280117292</v>
          </cell>
          <cell r="U221">
            <v>0.96354930309385489</v>
          </cell>
          <cell r="V221">
            <v>0.98543085688832788</v>
          </cell>
          <cell r="W221">
            <v>0.99999999999999989</v>
          </cell>
          <cell r="Y221">
            <v>4.7409320217229829E-2</v>
          </cell>
        </row>
        <row r="223">
          <cell r="E223" t="str">
            <v>LINHA 1</v>
          </cell>
          <cell r="F223">
            <v>7.3962621828725509E-4</v>
          </cell>
          <cell r="G223">
            <v>1.5666947556447174E-2</v>
          </cell>
          <cell r="H223">
            <v>6.2888812077206285E-2</v>
          </cell>
          <cell r="I223">
            <v>0.13346983723202827</v>
          </cell>
          <cell r="J223">
            <v>0.19124226329388078</v>
          </cell>
          <cell r="K223">
            <v>0.23996365000079076</v>
          </cell>
          <cell r="L223">
            <v>0.29282533701125746</v>
          </cell>
          <cell r="M223">
            <v>0.35686739115646515</v>
          </cell>
          <cell r="N223">
            <v>0.42309330686593527</v>
          </cell>
          <cell r="O223">
            <v>0.48933327961535927</v>
          </cell>
          <cell r="P223">
            <v>0.55511420215378959</v>
          </cell>
          <cell r="Q223">
            <v>0.62932928590990089</v>
          </cell>
          <cell r="R223">
            <v>0.74249925133711314</v>
          </cell>
          <cell r="S223">
            <v>0.86296682864895025</v>
          </cell>
          <cell r="T223">
            <v>0.9292830482891955</v>
          </cell>
          <cell r="U223">
            <v>0.96420374775746287</v>
          </cell>
          <cell r="V223">
            <v>0.98655306068198234</v>
          </cell>
          <cell r="W223">
            <v>1</v>
          </cell>
          <cell r="Y223">
            <v>0.75800178749867209</v>
          </cell>
        </row>
        <row r="225">
          <cell r="D225" t="str">
            <v>DIAS MAIO/99</v>
          </cell>
          <cell r="E225" t="str">
            <v>ESTAÇÃO</v>
          </cell>
          <cell r="F225" t="str">
            <v>=&gt; 6h</v>
          </cell>
          <cell r="G225" t="str">
            <v>7h</v>
          </cell>
          <cell r="H225" t="str">
            <v>8h</v>
          </cell>
          <cell r="I225" t="str">
            <v>9h</v>
          </cell>
          <cell r="J225" t="str">
            <v>10h</v>
          </cell>
          <cell r="K225" t="str">
            <v>11h</v>
          </cell>
          <cell r="L225" t="str">
            <v>12h</v>
          </cell>
          <cell r="M225" t="str">
            <v>13h</v>
          </cell>
          <cell r="N225" t="str">
            <v>14h</v>
          </cell>
          <cell r="O225" t="str">
            <v>15h</v>
          </cell>
          <cell r="P225" t="str">
            <v>16h</v>
          </cell>
          <cell r="Q225" t="str">
            <v>17h</v>
          </cell>
          <cell r="R225" t="str">
            <v>18h</v>
          </cell>
          <cell r="S225" t="str">
            <v>19h</v>
          </cell>
          <cell r="T225" t="str">
            <v>20h</v>
          </cell>
          <cell r="U225" t="str">
            <v>21h</v>
          </cell>
          <cell r="V225" t="str">
            <v>22h</v>
          </cell>
          <cell r="W225" t="str">
            <v>23h</v>
          </cell>
        </row>
        <row r="226">
          <cell r="D226" t="str">
            <v>18, 25 e 28</v>
          </cell>
          <cell r="E226" t="str">
            <v>PVN</v>
          </cell>
          <cell r="F226">
            <v>4.3230908693069919E-2</v>
          </cell>
          <cell r="G226">
            <v>0.23490981838642114</v>
          </cell>
          <cell r="H226">
            <v>0.467631521365384</v>
          </cell>
          <cell r="I226">
            <v>0.6179081616704698</v>
          </cell>
          <cell r="J226">
            <v>0.69052233440655175</v>
          </cell>
          <cell r="K226">
            <v>0.7374417805007657</v>
          </cell>
          <cell r="L226">
            <v>0.77703103997999423</v>
          </cell>
          <cell r="M226">
            <v>0.81585445906661236</v>
          </cell>
          <cell r="N226">
            <v>0.84989528304835726</v>
          </cell>
          <cell r="O226">
            <v>0.8770748022881435</v>
          </cell>
          <cell r="P226">
            <v>0.89390766152980516</v>
          </cell>
          <cell r="Q226">
            <v>0.9110999968741208</v>
          </cell>
          <cell r="R226">
            <v>0.94254634115845071</v>
          </cell>
          <cell r="S226">
            <v>0.96792847988496755</v>
          </cell>
          <cell r="T226">
            <v>0.97971304429370754</v>
          </cell>
          <cell r="U226">
            <v>0.989137569941546</v>
          </cell>
          <cell r="V226">
            <v>0.99549873401894273</v>
          </cell>
          <cell r="W226">
            <v>0.99999999999999989</v>
          </cell>
          <cell r="Y226">
            <v>5.1596124780932888E-2</v>
          </cell>
        </row>
        <row r="227">
          <cell r="D227" t="str">
            <v>18, 25 e 28</v>
          </cell>
          <cell r="E227" t="str">
            <v>ERP</v>
          </cell>
          <cell r="F227">
            <v>3.2649253731343281E-2</v>
          </cell>
          <cell r="G227">
            <v>0.27938432835820892</v>
          </cell>
          <cell r="H227">
            <v>0.49238184079601988</v>
          </cell>
          <cell r="I227">
            <v>0.63774875621890548</v>
          </cell>
          <cell r="J227">
            <v>0.70055970149253732</v>
          </cell>
          <cell r="K227">
            <v>0.74766791044776126</v>
          </cell>
          <cell r="L227">
            <v>0.78311567164179108</v>
          </cell>
          <cell r="M227">
            <v>0.82369402985074636</v>
          </cell>
          <cell r="N227">
            <v>0.8552549751243782</v>
          </cell>
          <cell r="O227">
            <v>0.88355099502487566</v>
          </cell>
          <cell r="P227">
            <v>0.90065298507462688</v>
          </cell>
          <cell r="Q227">
            <v>0.91635572139303489</v>
          </cell>
          <cell r="R227">
            <v>0.94231965174129362</v>
          </cell>
          <cell r="S227">
            <v>0.96470771144278611</v>
          </cell>
          <cell r="T227">
            <v>0.97854477611940305</v>
          </cell>
          <cell r="U227">
            <v>0.98880597014925375</v>
          </cell>
          <cell r="V227">
            <v>0.99502487562189057</v>
          </cell>
          <cell r="W227">
            <v>1</v>
          </cell>
          <cell r="Y227">
            <v>3.3976536007021435E-3</v>
          </cell>
        </row>
        <row r="228">
          <cell r="D228" t="str">
            <v>18, 25 e 28</v>
          </cell>
          <cell r="E228" t="str">
            <v>AFB</v>
          </cell>
          <cell r="F228">
            <v>3.0614476273780895E-2</v>
          </cell>
          <cell r="G228">
            <v>0.20737663094977773</v>
          </cell>
          <cell r="H228">
            <v>0.43858881842699915</v>
          </cell>
          <cell r="I228">
            <v>0.56877323420074366</v>
          </cell>
          <cell r="J228">
            <v>0.63656243166411564</v>
          </cell>
          <cell r="K228">
            <v>0.68510824404111104</v>
          </cell>
          <cell r="L228">
            <v>0.72898899336686362</v>
          </cell>
          <cell r="M228">
            <v>0.77724323930315642</v>
          </cell>
          <cell r="N228">
            <v>0.81893724032363902</v>
          </cell>
          <cell r="O228">
            <v>0.84911436693636588</v>
          </cell>
          <cell r="P228">
            <v>0.87360594795539059</v>
          </cell>
          <cell r="Q228">
            <v>0.89868066185582063</v>
          </cell>
          <cell r="R228">
            <v>0.93323128507908759</v>
          </cell>
          <cell r="S228">
            <v>0.96078431372549045</v>
          </cell>
          <cell r="T228">
            <v>0.97609155186238095</v>
          </cell>
          <cell r="U228">
            <v>0.98775420949048798</v>
          </cell>
          <cell r="V228">
            <v>0.9947518040673522</v>
          </cell>
          <cell r="W228">
            <v>1.0000000000000004</v>
          </cell>
          <cell r="Y228">
            <v>4.1208028467975321E-3</v>
          </cell>
        </row>
        <row r="229">
          <cell r="D229" t="str">
            <v>18, 25 e 28</v>
          </cell>
          <cell r="E229" t="str">
            <v>CNT</v>
          </cell>
          <cell r="F229">
            <v>6.6030814380044029E-3</v>
          </cell>
          <cell r="G229">
            <v>0.13027984487999164</v>
          </cell>
          <cell r="H229">
            <v>0.3575096950005241</v>
          </cell>
          <cell r="I229">
            <v>0.53233413688292641</v>
          </cell>
          <cell r="J229">
            <v>0.61660203332983976</v>
          </cell>
          <cell r="K229">
            <v>0.67540090137302178</v>
          </cell>
          <cell r="L229">
            <v>0.72654857981343679</v>
          </cell>
          <cell r="M229">
            <v>0.77580966355727921</v>
          </cell>
          <cell r="N229">
            <v>0.81983020647730853</v>
          </cell>
          <cell r="O229">
            <v>0.84886280264123271</v>
          </cell>
          <cell r="P229">
            <v>0.87548475002620285</v>
          </cell>
          <cell r="Q229">
            <v>0.89697096740383619</v>
          </cell>
          <cell r="R229">
            <v>0.93700869929776764</v>
          </cell>
          <cell r="S229">
            <v>0.96761345770883567</v>
          </cell>
          <cell r="T229">
            <v>0.98165810711665458</v>
          </cell>
          <cell r="U229">
            <v>0.99067183733361297</v>
          </cell>
          <cell r="V229">
            <v>0.99664605387275984</v>
          </cell>
          <cell r="W229">
            <v>1.0000000000000002</v>
          </cell>
          <cell r="Y229">
            <v>4.0662796893538326E-3</v>
          </cell>
        </row>
        <row r="230">
          <cell r="D230" t="str">
            <v>18, 25 e 28</v>
          </cell>
          <cell r="E230" t="str">
            <v>CLG</v>
          </cell>
          <cell r="F230">
            <v>1.5737899633772149E-2</v>
          </cell>
          <cell r="G230">
            <v>0.18054043353459368</v>
          </cell>
          <cell r="H230">
            <v>0.40492922894189842</v>
          </cell>
          <cell r="I230">
            <v>0.54558052063743445</v>
          </cell>
          <cell r="J230">
            <v>0.61862813025833918</v>
          </cell>
          <cell r="K230">
            <v>0.67504701573789971</v>
          </cell>
          <cell r="L230">
            <v>0.72028110462238948</v>
          </cell>
          <cell r="M230">
            <v>0.77016727704642196</v>
          </cell>
          <cell r="N230">
            <v>0.81550034643175306</v>
          </cell>
          <cell r="O230">
            <v>0.85202415124220543</v>
          </cell>
          <cell r="P230">
            <v>0.87073146590121764</v>
          </cell>
          <cell r="Q230">
            <v>0.89636741561912325</v>
          </cell>
          <cell r="R230">
            <v>0.93595961595565691</v>
          </cell>
          <cell r="S230">
            <v>0.96505988320300917</v>
          </cell>
          <cell r="T230">
            <v>0.97693754330396931</v>
          </cell>
          <cell r="U230">
            <v>0.98624171038305475</v>
          </cell>
          <cell r="V230">
            <v>0.99386320894783753</v>
          </cell>
          <cell r="W230">
            <v>1.0000000000000002</v>
          </cell>
          <cell r="Y230">
            <v>6.1238114728871407E-3</v>
          </cell>
        </row>
        <row r="231">
          <cell r="D231" t="str">
            <v>18, 25 e 28</v>
          </cell>
          <cell r="E231" t="str">
            <v>IRJ</v>
          </cell>
          <cell r="F231">
            <v>1.8419975440032745E-2</v>
          </cell>
          <cell r="G231">
            <v>0.14519618735746445</v>
          </cell>
          <cell r="H231">
            <v>0.33886907198409444</v>
          </cell>
          <cell r="I231">
            <v>0.48546868604175186</v>
          </cell>
          <cell r="J231">
            <v>0.56289105900239744</v>
          </cell>
          <cell r="K231">
            <v>0.61692298695982684</v>
          </cell>
          <cell r="L231">
            <v>0.6679141570668381</v>
          </cell>
          <cell r="M231">
            <v>0.72802760072510364</v>
          </cell>
          <cell r="N231">
            <v>0.7766212502192853</v>
          </cell>
          <cell r="O231">
            <v>0.81568329337465628</v>
          </cell>
          <cell r="P231">
            <v>0.84117887842816197</v>
          </cell>
          <cell r="Q231">
            <v>0.86889655575697311</v>
          </cell>
          <cell r="R231">
            <v>0.91602830243845368</v>
          </cell>
          <cell r="S231">
            <v>0.95140635050581812</v>
          </cell>
          <cell r="T231">
            <v>0.9688907081457222</v>
          </cell>
          <cell r="U231">
            <v>0.98087831120987046</v>
          </cell>
          <cell r="V231">
            <v>0.99076077422372932</v>
          </cell>
          <cell r="W231">
            <v>0.99999999999999967</v>
          </cell>
          <cell r="Y231">
            <v>1.2706765324247544E-2</v>
          </cell>
        </row>
        <row r="232">
          <cell r="D232" t="str">
            <v>06, 12, 18, 20 e 25</v>
          </cell>
          <cell r="E232" t="str">
            <v>VCV</v>
          </cell>
          <cell r="F232">
            <v>1.3086068944888955E-2</v>
          </cell>
          <cell r="G232">
            <v>0.11899598693885689</v>
          </cell>
          <cell r="H232">
            <v>0.28512674792492332</v>
          </cell>
          <cell r="I232">
            <v>0.43799695904683561</v>
          </cell>
          <cell r="J232">
            <v>0.5235175353323861</v>
          </cell>
          <cell r="K232">
            <v>0.58443630200154528</v>
          </cell>
          <cell r="L232">
            <v>0.6324185547994714</v>
          </cell>
          <cell r="M232">
            <v>0.69014681323063864</v>
          </cell>
          <cell r="N232">
            <v>0.74914628978788089</v>
          </cell>
          <cell r="O232">
            <v>0.79488521648096899</v>
          </cell>
          <cell r="P232">
            <v>0.82479623121214374</v>
          </cell>
          <cell r="Q232">
            <v>0.85141703432288929</v>
          </cell>
          <cell r="R232">
            <v>0.89845210498766159</v>
          </cell>
          <cell r="S232">
            <v>0.94683317131533673</v>
          </cell>
          <cell r="T232">
            <v>0.96924150651810848</v>
          </cell>
          <cell r="U232">
            <v>0.98167950347715527</v>
          </cell>
          <cell r="V232">
            <v>0.99184924848575473</v>
          </cell>
          <cell r="W232">
            <v>0.99999999999999989</v>
          </cell>
          <cell r="Y232">
            <v>2.3025416352461029E-2</v>
          </cell>
        </row>
        <row r="233">
          <cell r="D233" t="str">
            <v>14, 19 e 26</v>
          </cell>
          <cell r="E233" t="str">
            <v>TCL</v>
          </cell>
          <cell r="F233">
            <v>2.3130451827893757E-2</v>
          </cell>
          <cell r="G233">
            <v>0.15328824855434675</v>
          </cell>
          <cell r="H233">
            <v>0.3253944918161325</v>
          </cell>
          <cell r="I233">
            <v>0.45084778986572571</v>
          </cell>
          <cell r="J233">
            <v>0.51965108301479956</v>
          </cell>
          <cell r="K233">
            <v>0.57532098402430654</v>
          </cell>
          <cell r="L233">
            <v>0.61805351367244921</v>
          </cell>
          <cell r="M233">
            <v>0.66960697833970395</v>
          </cell>
          <cell r="N233">
            <v>0.70998725864941681</v>
          </cell>
          <cell r="O233">
            <v>0.74331079094384001</v>
          </cell>
          <cell r="P233">
            <v>0.77114574144859349</v>
          </cell>
          <cell r="Q233">
            <v>0.80054885817896693</v>
          </cell>
          <cell r="R233">
            <v>0.86758796432421836</v>
          </cell>
          <cell r="S233">
            <v>0.91835734587866313</v>
          </cell>
          <cell r="T233">
            <v>0.95266098206409877</v>
          </cell>
          <cell r="U233">
            <v>0.97206703910614523</v>
          </cell>
          <cell r="V233">
            <v>0.9882387533078506</v>
          </cell>
          <cell r="W233">
            <v>1</v>
          </cell>
          <cell r="Y233">
            <v>4.8798225912111449E-3</v>
          </cell>
        </row>
        <row r="234">
          <cell r="D234" t="str">
            <v>05, 12, 20 e 28</v>
          </cell>
          <cell r="E234" t="str">
            <v>ERN</v>
          </cell>
          <cell r="F234">
            <v>1.5440666204024983E-2</v>
          </cell>
          <cell r="G234">
            <v>0.14197316678232708</v>
          </cell>
          <cell r="H234">
            <v>0.36086051353226922</v>
          </cell>
          <cell r="I234">
            <v>0.51717557251908397</v>
          </cell>
          <cell r="J234">
            <v>0.59790654637982876</v>
          </cell>
          <cell r="K234">
            <v>0.64914411288457086</v>
          </cell>
          <cell r="L234">
            <v>0.68789035392088826</v>
          </cell>
          <cell r="M234">
            <v>0.73814480684709693</v>
          </cell>
          <cell r="N234">
            <v>0.78730048577376821</v>
          </cell>
          <cell r="O234">
            <v>0.8271455008096229</v>
          </cell>
          <cell r="P234">
            <v>0.85050890585241723</v>
          </cell>
          <cell r="Q234">
            <v>0.87526023594725877</v>
          </cell>
          <cell r="R234">
            <v>0.9199629886652787</v>
          </cell>
          <cell r="S234">
            <v>0.95281054823039557</v>
          </cell>
          <cell r="T234">
            <v>0.97495951885264864</v>
          </cell>
          <cell r="U234">
            <v>0.98664122137404586</v>
          </cell>
          <cell r="V234">
            <v>0.99392782789729361</v>
          </cell>
          <cell r="W234">
            <v>1</v>
          </cell>
          <cell r="Y234">
            <v>1.2405453138374465E-2</v>
          </cell>
        </row>
        <row r="235">
          <cell r="D235" t="str">
            <v>05, 10, 17 e 26</v>
          </cell>
          <cell r="E235" t="str">
            <v>INH</v>
          </cell>
          <cell r="F235">
            <v>8.8800629472816518E-3</v>
          </cell>
          <cell r="G235">
            <v>0.1194312263479336</v>
          </cell>
          <cell r="H235">
            <v>0.31810858406084902</v>
          </cell>
          <cell r="I235">
            <v>0.47446513544906138</v>
          </cell>
          <cell r="J235">
            <v>0.55994979204915873</v>
          </cell>
          <cell r="K235">
            <v>0.61418561954363216</v>
          </cell>
          <cell r="L235">
            <v>0.65796770204953348</v>
          </cell>
          <cell r="M235">
            <v>0.70411030761737037</v>
          </cell>
          <cell r="N235">
            <v>0.74963468095470032</v>
          </cell>
          <cell r="O235">
            <v>0.79161826969912685</v>
          </cell>
          <cell r="P235">
            <v>0.82022556109258482</v>
          </cell>
          <cell r="Q235">
            <v>0.84371838585184888</v>
          </cell>
          <cell r="R235">
            <v>0.90514818839222133</v>
          </cell>
          <cell r="S235">
            <v>0.95157180861028867</v>
          </cell>
          <cell r="T235">
            <v>0.97439019820899975</v>
          </cell>
          <cell r="U235">
            <v>0.9846753344074336</v>
          </cell>
          <cell r="V235">
            <v>0.99344299149462312</v>
          </cell>
          <cell r="W235">
            <v>0.99999999999999989</v>
          </cell>
          <cell r="Y235">
            <v>1.2764636394867612E-2</v>
          </cell>
        </row>
        <row r="236">
          <cell r="D236" t="str">
            <v>14 e 17</v>
          </cell>
          <cell r="E236" t="str">
            <v>DCT</v>
          </cell>
          <cell r="F236">
            <v>2.3789133123988961E-3</v>
          </cell>
          <cell r="G236">
            <v>4.301075268817204E-2</v>
          </cell>
          <cell r="H236">
            <v>0.13902369397659148</v>
          </cell>
          <cell r="I236">
            <v>0.23655913978494622</v>
          </cell>
          <cell r="J236">
            <v>0.29831572937482154</v>
          </cell>
          <cell r="K236">
            <v>0.34503758683033586</v>
          </cell>
          <cell r="L236">
            <v>0.39099819202588254</v>
          </cell>
          <cell r="M236">
            <v>0.44714054619849647</v>
          </cell>
          <cell r="N236">
            <v>0.50889713578837181</v>
          </cell>
          <cell r="O236">
            <v>0.56247026358359498</v>
          </cell>
          <cell r="P236">
            <v>0.61290322580645162</v>
          </cell>
          <cell r="Q236">
            <v>0.6715196498239604</v>
          </cell>
          <cell r="R236">
            <v>0.75383005043296225</v>
          </cell>
          <cell r="S236">
            <v>0.82928918070225521</v>
          </cell>
          <cell r="T236">
            <v>0.87686744695023311</v>
          </cell>
          <cell r="U236">
            <v>0.92682462651060993</v>
          </cell>
          <cell r="V236">
            <v>0.95832143876677134</v>
          </cell>
          <cell r="W236">
            <v>1</v>
          </cell>
          <cell r="Y236">
            <v>1.5078522673048491E-2</v>
          </cell>
        </row>
        <row r="237">
          <cell r="D237" t="str">
            <v>07, 10, 19 e 31</v>
          </cell>
          <cell r="E237" t="str">
            <v>MGR</v>
          </cell>
          <cell r="F237">
            <v>1.1415301882180396E-2</v>
          </cell>
          <cell r="G237">
            <v>8.4783671473967259E-2</v>
          </cell>
          <cell r="H237">
            <v>0.22646052309948669</v>
          </cell>
          <cell r="I237">
            <v>0.36872402835492546</v>
          </cell>
          <cell r="J237">
            <v>0.46225861647518945</v>
          </cell>
          <cell r="K237">
            <v>0.51951845514544126</v>
          </cell>
          <cell r="L237">
            <v>0.56586409190906872</v>
          </cell>
          <cell r="M237">
            <v>0.61979956000977765</v>
          </cell>
          <cell r="N237">
            <v>0.67314837448056719</v>
          </cell>
          <cell r="O237">
            <v>0.7219872891713518</v>
          </cell>
          <cell r="P237">
            <v>0.75454656563187494</v>
          </cell>
          <cell r="Q237">
            <v>0.78970911757516504</v>
          </cell>
          <cell r="R237">
            <v>0.8632608164263017</v>
          </cell>
          <cell r="S237">
            <v>0.92001955512099742</v>
          </cell>
          <cell r="T237">
            <v>0.95015888535810322</v>
          </cell>
          <cell r="U237">
            <v>0.96918846247861168</v>
          </cell>
          <cell r="V237">
            <v>0.98477144952334406</v>
          </cell>
          <cell r="W237">
            <v>1.0000000000000002</v>
          </cell>
          <cell r="Y237">
            <v>1.9566161149313723E-2</v>
          </cell>
        </row>
        <row r="238">
          <cell r="D238" t="str">
            <v>04, 11,13, 24  e 27</v>
          </cell>
          <cell r="E238" t="str">
            <v>TRG</v>
          </cell>
          <cell r="F238">
            <v>2.1207640724644175E-3</v>
          </cell>
          <cell r="G238">
            <v>2.5120599787923595E-2</v>
          </cell>
          <cell r="H238">
            <v>7.3211165374792789E-2</v>
          </cell>
          <cell r="I238">
            <v>0.12942634825335664</v>
          </cell>
          <cell r="J238">
            <v>0.18265453948056218</v>
          </cell>
          <cell r="K238">
            <v>0.23223860089311055</v>
          </cell>
          <cell r="L238">
            <v>0.28594471078453343</v>
          </cell>
          <cell r="M238">
            <v>0.35106112878414514</v>
          </cell>
          <cell r="N238">
            <v>0.41062174231223036</v>
          </cell>
          <cell r="O238">
            <v>0.46821094135041907</v>
          </cell>
          <cell r="P238">
            <v>0.51767552309691311</v>
          </cell>
          <cell r="Q238">
            <v>0.59533730603222978</v>
          </cell>
          <cell r="R238">
            <v>0.74624012425885289</v>
          </cell>
          <cell r="S238">
            <v>0.86984183879206078</v>
          </cell>
          <cell r="T238">
            <v>0.92534014367429862</v>
          </cell>
          <cell r="U238">
            <v>0.95628537718237094</v>
          </cell>
          <cell r="V238">
            <v>0.98717087085741617</v>
          </cell>
          <cell r="W238">
            <v>1.0000000000000002</v>
          </cell>
          <cell r="Y238">
            <v>9.6071238235732014E-3</v>
          </cell>
        </row>
        <row r="239">
          <cell r="D239" t="str">
            <v>04, 13 e 17</v>
          </cell>
          <cell r="E239" t="str">
            <v>MRC</v>
          </cell>
          <cell r="F239">
            <v>5.0287055273854915E-4</v>
          </cell>
          <cell r="G239">
            <v>9.0935758286887648E-3</v>
          </cell>
          <cell r="H239">
            <v>3.222562125466203E-2</v>
          </cell>
          <cell r="I239">
            <v>6.7845618740309255E-2</v>
          </cell>
          <cell r="J239">
            <v>0.11092486275824498</v>
          </cell>
          <cell r="K239">
            <v>0.16079285923815109</v>
          </cell>
          <cell r="L239">
            <v>0.21845534928550472</v>
          </cell>
          <cell r="M239">
            <v>0.30235091983405271</v>
          </cell>
          <cell r="N239">
            <v>0.35020743410300464</v>
          </cell>
          <cell r="O239">
            <v>0.39529816033189458</v>
          </cell>
          <cell r="P239">
            <v>0.44835100364581149</v>
          </cell>
          <cell r="Q239">
            <v>0.52428445710933236</v>
          </cell>
          <cell r="R239">
            <v>0.6287139085613711</v>
          </cell>
          <cell r="S239">
            <v>0.72492980765201354</v>
          </cell>
          <cell r="T239">
            <v>0.78862674433222979</v>
          </cell>
          <cell r="U239">
            <v>0.85056363407786106</v>
          </cell>
          <cell r="V239">
            <v>0.9368059338725222</v>
          </cell>
          <cell r="W239">
            <v>0.99999999999999989</v>
          </cell>
          <cell r="Y239">
            <v>1.1413036018236945E-2</v>
          </cell>
        </row>
        <row r="240">
          <cell r="D240" t="str">
            <v>06, 14, 21, 24 e 27</v>
          </cell>
          <cell r="E240" t="str">
            <v>SCR</v>
          </cell>
          <cell r="F240">
            <v>1.3158459316046167E-3</v>
          </cell>
          <cell r="G240">
            <v>1.5032109501265784E-2</v>
          </cell>
          <cell r="H240">
            <v>4.0805526552912731E-2</v>
          </cell>
          <cell r="I240">
            <v>7.1470457828568146E-2</v>
          </cell>
          <cell r="J240">
            <v>9.8216456655748935E-2</v>
          </cell>
          <cell r="K240">
            <v>0.12504827152194742</v>
          </cell>
          <cell r="L240">
            <v>0.16377991046526591</v>
          </cell>
          <cell r="M240">
            <v>0.2145830055637398</v>
          </cell>
          <cell r="N240">
            <v>0.25217043065348904</v>
          </cell>
          <cell r="O240">
            <v>0.294306105811176</v>
          </cell>
          <cell r="P240">
            <v>0.3526324069968676</v>
          </cell>
          <cell r="Q240">
            <v>0.43999313471687845</v>
          </cell>
          <cell r="R240">
            <v>0.59065749388560707</v>
          </cell>
          <cell r="S240">
            <v>0.73871876653746571</v>
          </cell>
          <cell r="T240">
            <v>0.83466109815924583</v>
          </cell>
          <cell r="U240">
            <v>0.89805054564698128</v>
          </cell>
          <cell r="V240">
            <v>0.95623382010097668</v>
          </cell>
          <cell r="W240">
            <v>0.99999999999999978</v>
          </cell>
          <cell r="Y240">
            <v>2.0063661047321941E-2</v>
          </cell>
        </row>
        <row r="242">
          <cell r="E242" t="str">
            <v>LINHA 2</v>
          </cell>
          <cell r="F242">
            <v>1.9305028620856535E-2</v>
          </cell>
          <cell r="G242">
            <v>0.13660178173352167</v>
          </cell>
          <cell r="H242">
            <v>0.30417529327103743</v>
          </cell>
          <cell r="I242">
            <v>0.43105991771139301</v>
          </cell>
          <cell r="J242">
            <v>0.50133156501767062</v>
          </cell>
          <cell r="K242">
            <v>0.55117683404608153</v>
          </cell>
          <cell r="L242">
            <v>0.59561682374341762</v>
          </cell>
          <cell r="M242">
            <v>0.64671574439661939</v>
          </cell>
          <cell r="N242">
            <v>0.69203439609882089</v>
          </cell>
          <cell r="O242">
            <v>0.73077474464011127</v>
          </cell>
          <cell r="P242">
            <v>0.76131659358222836</v>
          </cell>
          <cell r="Q242">
            <v>0.79709824386228423</v>
          </cell>
          <cell r="R242">
            <v>0.85983712381151889</v>
          </cell>
          <cell r="S242">
            <v>0.91397476732044858</v>
          </cell>
          <cell r="T242">
            <v>0.944148663981352</v>
          </cell>
          <cell r="U242">
            <v>0.96577259624113598</v>
          </cell>
          <cell r="V242">
            <v>0.98471972592179557</v>
          </cell>
          <cell r="W242">
            <v>0.99999999999999967</v>
          </cell>
          <cell r="Y242">
            <v>0.21081527090332963</v>
          </cell>
        </row>
        <row r="244">
          <cell r="E244" t="str">
            <v>SISTEMA</v>
          </cell>
          <cell r="F244">
            <v>5.1557384642749206E-3</v>
          </cell>
          <cell r="G244">
            <v>4.44334558494189E-2</v>
          </cell>
          <cell r="H244">
            <v>0.12028310719056662</v>
          </cell>
          <cell r="I244">
            <v>0.20425694812748107</v>
          </cell>
          <cell r="J244">
            <v>0.26500253700077775</v>
          </cell>
          <cell r="K244">
            <v>0.31399125917262449</v>
          </cell>
          <cell r="L244">
            <v>0.36484969519881033</v>
          </cell>
          <cell r="M244">
            <v>0.42581299408323303</v>
          </cell>
          <cell r="N244">
            <v>0.4870657439754183</v>
          </cell>
          <cell r="O244">
            <v>0.54676444039846483</v>
          </cell>
          <cell r="P244">
            <v>0.60416312046934684</v>
          </cell>
          <cell r="Q244">
            <v>0.66923612625975393</v>
          </cell>
          <cell r="R244">
            <v>0.77041015810424318</v>
          </cell>
          <cell r="S244">
            <v>0.87509997705722931</v>
          </cell>
          <cell r="T244">
            <v>0.93281910024642078</v>
          </cell>
          <cell r="U244">
            <v>0.96457692636413239</v>
          </cell>
          <cell r="V244">
            <v>0.98611696929490134</v>
          </cell>
          <cell r="W244">
            <v>1</v>
          </cell>
          <cell r="Y244">
            <v>0.96881705840200172</v>
          </cell>
        </row>
        <row r="256">
          <cell r="G256" t="str">
            <v>ENTRADAS HORÁRIAS ACUMULADAS DE PAGANTES POR ESTAÇÃO EM DIA ÚTIL  - MAIO/99 - APÓS NOVA CONFIGURAÇÃO DO SISTEMA COM AS INAUGURAÇÕES DE 7 NOVAS ESTAÇÕES NO PERÍODO DE JUL A SET/98.</v>
          </cell>
        </row>
        <row r="258">
          <cell r="G258" t="str">
            <v xml:space="preserve">( CAV, na Linha 1, no início de jul/98  e trecho PVN a IRJ, na Linha 2, no mês de set/98) </v>
          </cell>
        </row>
        <row r="260">
          <cell r="D260" t="str">
            <v>DIAS MAIO/99</v>
          </cell>
          <cell r="E260" t="str">
            <v>ESTAÇÃO</v>
          </cell>
          <cell r="F260" t="str">
            <v>=&gt; 6h</v>
          </cell>
          <cell r="G260" t="str">
            <v>7h</v>
          </cell>
          <cell r="H260" t="str">
            <v>8h</v>
          </cell>
          <cell r="I260" t="str">
            <v>9h</v>
          </cell>
          <cell r="J260" t="str">
            <v>10h</v>
          </cell>
          <cell r="K260" t="str">
            <v>11h</v>
          </cell>
          <cell r="L260" t="str">
            <v>12h</v>
          </cell>
          <cell r="M260" t="str">
            <v>13h</v>
          </cell>
          <cell r="N260" t="str">
            <v>14h</v>
          </cell>
          <cell r="O260" t="str">
            <v>15h</v>
          </cell>
          <cell r="P260" t="str">
            <v>16h</v>
          </cell>
          <cell r="Q260" t="str">
            <v>17h</v>
          </cell>
          <cell r="R260" t="str">
            <v>18h</v>
          </cell>
          <cell r="S260" t="str">
            <v>19h</v>
          </cell>
          <cell r="T260" t="str">
            <v>20h</v>
          </cell>
          <cell r="U260" t="str">
            <v>21h</v>
          </cell>
          <cell r="V260" t="str">
            <v>22h</v>
          </cell>
          <cell r="W260" t="str">
            <v>23h</v>
          </cell>
        </row>
        <row r="261">
          <cell r="D261" t="str">
            <v>03, 11, 18, 25 e 28</v>
          </cell>
          <cell r="E261" t="str">
            <v>SPN</v>
          </cell>
          <cell r="F261">
            <v>28.599999999999998</v>
          </cell>
          <cell r="G261">
            <v>698.6</v>
          </cell>
          <cell r="H261">
            <v>3666.6000000000004</v>
          </cell>
          <cell r="I261">
            <v>8082.4000000000015</v>
          </cell>
          <cell r="J261">
            <v>11030.800000000001</v>
          </cell>
          <cell r="K261">
            <v>12865.6</v>
          </cell>
          <cell r="L261">
            <v>14520.050000000001</v>
          </cell>
          <cell r="M261">
            <v>16419.650000000001</v>
          </cell>
          <cell r="N261">
            <v>18473.050000000003</v>
          </cell>
          <cell r="O261">
            <v>20428.250000000004</v>
          </cell>
          <cell r="P261">
            <v>22262.250000000004</v>
          </cell>
          <cell r="Q261">
            <v>24250.850000000002</v>
          </cell>
          <cell r="R261">
            <v>26617.250000000004</v>
          </cell>
          <cell r="S261">
            <v>28919.650000000005</v>
          </cell>
          <cell r="T261">
            <v>30549.850000000006</v>
          </cell>
          <cell r="U261">
            <v>31476.450000000004</v>
          </cell>
          <cell r="V261">
            <v>32058.250000000004</v>
          </cell>
          <cell r="W261">
            <v>32482.050000000003</v>
          </cell>
        </row>
        <row r="262">
          <cell r="D262" t="str">
            <v>03, 07, 12, 20 e 26</v>
          </cell>
          <cell r="E262" t="str">
            <v>SFX</v>
          </cell>
          <cell r="F262">
            <v>6.5</v>
          </cell>
          <cell r="G262">
            <v>203.3</v>
          </cell>
          <cell r="H262">
            <v>925.7</v>
          </cell>
          <cell r="I262">
            <v>2019.3</v>
          </cell>
          <cell r="J262">
            <v>2806.7</v>
          </cell>
          <cell r="K262">
            <v>3317.2999999999997</v>
          </cell>
          <cell r="L262">
            <v>3773.5999999999995</v>
          </cell>
          <cell r="M262">
            <v>4283.9999999999991</v>
          </cell>
          <cell r="N262">
            <v>4800.5999999999995</v>
          </cell>
          <cell r="O262">
            <v>5351.7999999999993</v>
          </cell>
          <cell r="P262">
            <v>5845.1999999999989</v>
          </cell>
          <cell r="Q262">
            <v>6331.3999999999987</v>
          </cell>
          <cell r="R262">
            <v>6976.1999999999989</v>
          </cell>
          <cell r="S262">
            <v>7518.7999999999993</v>
          </cell>
          <cell r="T262">
            <v>7860.9999999999991</v>
          </cell>
          <cell r="U262">
            <v>8081.7999999999993</v>
          </cell>
          <cell r="V262">
            <v>8229.7999999999993</v>
          </cell>
          <cell r="W262">
            <v>8348.7999999999993</v>
          </cell>
        </row>
        <row r="263">
          <cell r="D263" t="str">
            <v>13/04 e 07/06/99</v>
          </cell>
          <cell r="E263" t="str">
            <v>AFP</v>
          </cell>
          <cell r="F263">
            <v>4.5</v>
          </cell>
          <cell r="G263">
            <v>175</v>
          </cell>
          <cell r="H263">
            <v>909.5</v>
          </cell>
          <cell r="I263">
            <v>2006.5</v>
          </cell>
          <cell r="J263">
            <v>2849.5</v>
          </cell>
          <cell r="K263">
            <v>3416</v>
          </cell>
          <cell r="L263">
            <v>4004</v>
          </cell>
          <cell r="M263">
            <v>4610.5</v>
          </cell>
          <cell r="N263">
            <v>5277</v>
          </cell>
          <cell r="O263">
            <v>5906.5</v>
          </cell>
          <cell r="P263">
            <v>6454</v>
          </cell>
          <cell r="Q263">
            <v>6948</v>
          </cell>
          <cell r="R263">
            <v>7736</v>
          </cell>
          <cell r="S263">
            <v>8415</v>
          </cell>
          <cell r="T263">
            <v>8770</v>
          </cell>
          <cell r="U263">
            <v>8982.5</v>
          </cell>
          <cell r="V263">
            <v>9187.5</v>
          </cell>
          <cell r="W263">
            <v>9335.5</v>
          </cell>
        </row>
        <row r="264">
          <cell r="D264" t="str">
            <v>12, 21, 24 e 31</v>
          </cell>
          <cell r="E264" t="str">
            <v>ESA</v>
          </cell>
          <cell r="F264">
            <v>11.833333333333334</v>
          </cell>
          <cell r="G264">
            <v>157.83333333333331</v>
          </cell>
          <cell r="H264">
            <v>477.83333333333331</v>
          </cell>
          <cell r="I264">
            <v>907.33333333333326</v>
          </cell>
          <cell r="J264">
            <v>1383.5</v>
          </cell>
          <cell r="K264">
            <v>1873.75</v>
          </cell>
          <cell r="L264">
            <v>2432.4166666666665</v>
          </cell>
          <cell r="M264">
            <v>3128.6666666666665</v>
          </cell>
          <cell r="N264">
            <v>3796.9166666666665</v>
          </cell>
          <cell r="O264">
            <v>4497</v>
          </cell>
          <cell r="P264">
            <v>5205.5</v>
          </cell>
          <cell r="Q264">
            <v>5916.583333333333</v>
          </cell>
          <cell r="R264">
            <v>6924.4166666666661</v>
          </cell>
          <cell r="S264">
            <v>8098.4166666666661</v>
          </cell>
          <cell r="T264">
            <v>8655.4166666666661</v>
          </cell>
          <cell r="U264">
            <v>8962.4166666666661</v>
          </cell>
          <cell r="V264">
            <v>9102.4166666666661</v>
          </cell>
          <cell r="W264">
            <v>9217.4166666666661</v>
          </cell>
        </row>
        <row r="265">
          <cell r="D265" t="str">
            <v>05, 14 e 20</v>
          </cell>
          <cell r="E265" t="str">
            <v>POZ</v>
          </cell>
          <cell r="F265">
            <v>2.3333333333333335</v>
          </cell>
          <cell r="G265">
            <v>133.00000000000003</v>
          </cell>
          <cell r="H265">
            <v>539</v>
          </cell>
          <cell r="I265">
            <v>1151</v>
          </cell>
          <cell r="J265">
            <v>1617</v>
          </cell>
          <cell r="K265">
            <v>2021.3333333333333</v>
          </cell>
          <cell r="L265">
            <v>2386.6666666666665</v>
          </cell>
          <cell r="M265">
            <v>2898.6666666666665</v>
          </cell>
          <cell r="N265">
            <v>3303</v>
          </cell>
          <cell r="O265">
            <v>3685.6666666666665</v>
          </cell>
          <cell r="P265">
            <v>4037.6666666666665</v>
          </cell>
          <cell r="Q265">
            <v>4338</v>
          </cell>
          <cell r="R265">
            <v>4888.333333333333</v>
          </cell>
          <cell r="S265">
            <v>5318</v>
          </cell>
          <cell r="T265">
            <v>5531.333333333333</v>
          </cell>
          <cell r="U265">
            <v>5655.333333333333</v>
          </cell>
          <cell r="V265">
            <v>5732.333333333333</v>
          </cell>
          <cell r="W265">
            <v>5792.6666666666661</v>
          </cell>
        </row>
        <row r="266">
          <cell r="D266" t="str">
            <v>11 e 19</v>
          </cell>
          <cell r="E266" t="str">
            <v>CTR</v>
          </cell>
          <cell r="F266">
            <v>55</v>
          </cell>
          <cell r="G266">
            <v>1029</v>
          </cell>
          <cell r="H266">
            <v>3142</v>
          </cell>
          <cell r="I266">
            <v>5780.5</v>
          </cell>
          <cell r="J266">
            <v>7450.5</v>
          </cell>
          <cell r="K266">
            <v>8399.5</v>
          </cell>
          <cell r="L266">
            <v>9303.5</v>
          </cell>
          <cell r="M266">
            <v>10269</v>
          </cell>
          <cell r="N266">
            <v>11143.5</v>
          </cell>
          <cell r="O266">
            <v>11948</v>
          </cell>
          <cell r="P266">
            <v>12615</v>
          </cell>
          <cell r="Q266">
            <v>13190</v>
          </cell>
          <cell r="R266">
            <v>14136</v>
          </cell>
          <cell r="S266">
            <v>14938.5</v>
          </cell>
          <cell r="T266">
            <v>15301</v>
          </cell>
          <cell r="U266">
            <v>15508.5</v>
          </cell>
          <cell r="V266">
            <v>15687</v>
          </cell>
          <cell r="W266">
            <v>15789.5</v>
          </cell>
        </row>
        <row r="267">
          <cell r="D267" t="str">
            <v>05, 12 e 24</v>
          </cell>
          <cell r="E267" t="str">
            <v>PVG</v>
          </cell>
          <cell r="F267">
            <v>3</v>
          </cell>
          <cell r="G267">
            <v>58.333333333333329</v>
          </cell>
          <cell r="H267">
            <v>195.66666666666669</v>
          </cell>
          <cell r="I267">
            <v>393</v>
          </cell>
          <cell r="J267">
            <v>661.66666666666663</v>
          </cell>
          <cell r="K267">
            <v>1027.6666666666665</v>
          </cell>
          <cell r="L267">
            <v>1442.6666666666665</v>
          </cell>
          <cell r="M267">
            <v>2011.6666666666665</v>
          </cell>
          <cell r="N267">
            <v>2545.333333333333</v>
          </cell>
          <cell r="O267">
            <v>3048.333333333333</v>
          </cell>
          <cell r="P267">
            <v>3520.6666666666665</v>
          </cell>
          <cell r="Q267">
            <v>4058.6666666666665</v>
          </cell>
          <cell r="R267">
            <v>5036</v>
          </cell>
          <cell r="S267">
            <v>5990</v>
          </cell>
          <cell r="T267">
            <v>6468.333333333333</v>
          </cell>
          <cell r="U267">
            <v>6741.333333333333</v>
          </cell>
          <cell r="V267">
            <v>7094.333333333333</v>
          </cell>
          <cell r="W267">
            <v>7177.6666666666661</v>
          </cell>
        </row>
        <row r="268">
          <cell r="D268" t="str">
            <v>13,17 e 27</v>
          </cell>
          <cell r="E268" t="str">
            <v>URG</v>
          </cell>
          <cell r="F268">
            <v>4</v>
          </cell>
          <cell r="G268">
            <v>123.16666666666666</v>
          </cell>
          <cell r="H268">
            <v>480.33333333333337</v>
          </cell>
          <cell r="I268">
            <v>982</v>
          </cell>
          <cell r="J268">
            <v>1730.3333333333335</v>
          </cell>
          <cell r="K268">
            <v>2754</v>
          </cell>
          <cell r="L268">
            <v>4212.333333333333</v>
          </cell>
          <cell r="M268">
            <v>6029.6666666666661</v>
          </cell>
          <cell r="N268">
            <v>8009</v>
          </cell>
          <cell r="O268">
            <v>10030.666666666668</v>
          </cell>
          <cell r="P268">
            <v>12128.666666666668</v>
          </cell>
          <cell r="Q268">
            <v>14550.333333333334</v>
          </cell>
          <cell r="R268">
            <v>18586.666666666668</v>
          </cell>
          <cell r="S268">
            <v>22822</v>
          </cell>
          <cell r="T268">
            <v>25021.666666666668</v>
          </cell>
          <cell r="U268">
            <v>26028.666666666668</v>
          </cell>
          <cell r="V268">
            <v>26679.666666666668</v>
          </cell>
          <cell r="W268">
            <v>27078</v>
          </cell>
        </row>
        <row r="269">
          <cell r="D269" t="str">
            <v>10 e 25</v>
          </cell>
          <cell r="E269" t="str">
            <v>CRC</v>
          </cell>
          <cell r="F269">
            <v>4</v>
          </cell>
          <cell r="G269">
            <v>89.5</v>
          </cell>
          <cell r="H269">
            <v>375.5</v>
          </cell>
          <cell r="I269">
            <v>818</v>
          </cell>
          <cell r="J269">
            <v>1562.5</v>
          </cell>
          <cell r="K269">
            <v>2749</v>
          </cell>
          <cell r="L269">
            <v>4493.5</v>
          </cell>
          <cell r="M269">
            <v>6659.5</v>
          </cell>
          <cell r="N269">
            <v>9192.5</v>
          </cell>
          <cell r="O269">
            <v>11694</v>
          </cell>
          <cell r="P269">
            <v>14290</v>
          </cell>
          <cell r="Q269">
            <v>17456.5</v>
          </cell>
          <cell r="R269">
            <v>22675</v>
          </cell>
          <cell r="S269">
            <v>29064.5</v>
          </cell>
          <cell r="T269">
            <v>32676.5</v>
          </cell>
          <cell r="U269">
            <v>34620.5</v>
          </cell>
          <cell r="V269">
            <v>35562.5</v>
          </cell>
          <cell r="W269">
            <v>35940.5</v>
          </cell>
        </row>
        <row r="270">
          <cell r="D270" t="str">
            <v>07, 20 e 28</v>
          </cell>
          <cell r="E270" t="str">
            <v>CNL</v>
          </cell>
          <cell r="F270">
            <v>7.6666666666666661</v>
          </cell>
          <cell r="G270">
            <v>71.333333333333343</v>
          </cell>
          <cell r="H270">
            <v>259.66666666666669</v>
          </cell>
          <cell r="I270">
            <v>562.66666666666674</v>
          </cell>
          <cell r="J270">
            <v>1062</v>
          </cell>
          <cell r="K270">
            <v>1811.3333333333333</v>
          </cell>
          <cell r="L270">
            <v>2902.666666666667</v>
          </cell>
          <cell r="M270">
            <v>4375.666666666667</v>
          </cell>
          <cell r="N270">
            <v>5896</v>
          </cell>
          <cell r="O270">
            <v>7577.333333333333</v>
          </cell>
          <cell r="P270">
            <v>9313.6666666666661</v>
          </cell>
          <cell r="Q270">
            <v>11362</v>
          </cell>
          <cell r="R270">
            <v>14589.666666666668</v>
          </cell>
          <cell r="S270">
            <v>18534</v>
          </cell>
          <cell r="T270">
            <v>20607.666666666668</v>
          </cell>
          <cell r="U270">
            <v>21692</v>
          </cell>
          <cell r="V270">
            <v>22442.666666666668</v>
          </cell>
          <cell r="W270">
            <v>22887</v>
          </cell>
        </row>
        <row r="271">
          <cell r="D271" t="str">
            <v>06, 14 e 28</v>
          </cell>
          <cell r="E271" t="str">
            <v>GLR</v>
          </cell>
          <cell r="F271">
            <v>13.666666666666666</v>
          </cell>
          <cell r="G271">
            <v>140.66666666666666</v>
          </cell>
          <cell r="H271">
            <v>512.33333333333337</v>
          </cell>
          <cell r="I271">
            <v>1122.3333333333335</v>
          </cell>
          <cell r="J271">
            <v>1681.3333333333335</v>
          </cell>
          <cell r="K271">
            <v>2136</v>
          </cell>
          <cell r="L271">
            <v>2576.6666666666665</v>
          </cell>
          <cell r="M271">
            <v>3136.333333333333</v>
          </cell>
          <cell r="N271">
            <v>3652.333333333333</v>
          </cell>
          <cell r="O271">
            <v>4186</v>
          </cell>
          <cell r="P271">
            <v>4731.666666666667</v>
          </cell>
          <cell r="Q271">
            <v>5269</v>
          </cell>
          <cell r="R271">
            <v>6066</v>
          </cell>
          <cell r="S271">
            <v>6829.333333333333</v>
          </cell>
          <cell r="T271">
            <v>7253.333333333333</v>
          </cell>
          <cell r="U271">
            <v>7510</v>
          </cell>
          <cell r="V271">
            <v>7648.333333333333</v>
          </cell>
          <cell r="W271">
            <v>7745.6666666666661</v>
          </cell>
        </row>
        <row r="272">
          <cell r="D272" t="str">
            <v>04,13 e 26</v>
          </cell>
          <cell r="E272" t="str">
            <v>CTT</v>
          </cell>
          <cell r="F272">
            <v>9</v>
          </cell>
          <cell r="G272">
            <v>159.66666666666666</v>
          </cell>
          <cell r="H272">
            <v>621.66666666666663</v>
          </cell>
          <cell r="I272">
            <v>1285.6666666666665</v>
          </cell>
          <cell r="J272">
            <v>1823.9999999999998</v>
          </cell>
          <cell r="K272">
            <v>2271</v>
          </cell>
          <cell r="L272">
            <v>2734.6666666666665</v>
          </cell>
          <cell r="M272">
            <v>3385.6666666666665</v>
          </cell>
          <cell r="N272">
            <v>3941</v>
          </cell>
          <cell r="O272">
            <v>4442.333333333333</v>
          </cell>
          <cell r="P272">
            <v>4929.6666666666661</v>
          </cell>
          <cell r="Q272">
            <v>5445.6666666666661</v>
          </cell>
          <cell r="R272">
            <v>6260.6666666666661</v>
          </cell>
          <cell r="S272">
            <v>6964.6666666666661</v>
          </cell>
          <cell r="T272">
            <v>7411.333333333333</v>
          </cell>
          <cell r="U272">
            <v>7668.6666666666661</v>
          </cell>
          <cell r="V272">
            <v>7856.333333333333</v>
          </cell>
          <cell r="W272">
            <v>7959</v>
          </cell>
        </row>
        <row r="273">
          <cell r="D273" t="str">
            <v>03,18 e 27</v>
          </cell>
          <cell r="E273" t="str">
            <v>LMC</v>
          </cell>
          <cell r="F273">
            <v>11</v>
          </cell>
          <cell r="G273">
            <v>204.33333333333331</v>
          </cell>
          <cell r="H273">
            <v>831.66666666666674</v>
          </cell>
          <cell r="I273">
            <v>1842.3333333333335</v>
          </cell>
          <cell r="J273">
            <v>2794</v>
          </cell>
          <cell r="K273">
            <v>3683.3333333333335</v>
          </cell>
          <cell r="L273">
            <v>4583.5</v>
          </cell>
          <cell r="M273">
            <v>5583.833333333333</v>
          </cell>
          <cell r="N273">
            <v>6708.1666666666661</v>
          </cell>
          <cell r="O273">
            <v>7862.5</v>
          </cell>
          <cell r="P273">
            <v>8985.1666666666661</v>
          </cell>
          <cell r="Q273">
            <v>10135.833333333332</v>
          </cell>
          <cell r="R273">
            <v>11748.499999999998</v>
          </cell>
          <cell r="S273">
            <v>13407.166666666664</v>
          </cell>
          <cell r="T273">
            <v>14374.83333333333</v>
          </cell>
          <cell r="U273">
            <v>14860.166666666664</v>
          </cell>
          <cell r="V273">
            <v>15152.166666666664</v>
          </cell>
          <cell r="W273">
            <v>15381.83333333333</v>
          </cell>
        </row>
        <row r="274">
          <cell r="D274" t="str">
            <v>06, 21 e 31</v>
          </cell>
          <cell r="E274" t="str">
            <v>FLA</v>
          </cell>
          <cell r="F274">
            <v>17.666666666666668</v>
          </cell>
          <cell r="G274">
            <v>254.16666666666663</v>
          </cell>
          <cell r="H274">
            <v>1013.8333333333333</v>
          </cell>
          <cell r="I274">
            <v>2128.833333333333</v>
          </cell>
          <cell r="J274">
            <v>3045.1666666666665</v>
          </cell>
          <cell r="K274">
            <v>3763.5</v>
          </cell>
          <cell r="L274">
            <v>4452.8333333333339</v>
          </cell>
          <cell r="M274">
            <v>5257.8333333333339</v>
          </cell>
          <cell r="N274">
            <v>6053.166666666667</v>
          </cell>
          <cell r="O274">
            <v>6853.5</v>
          </cell>
          <cell r="P274">
            <v>7671.5</v>
          </cell>
          <cell r="Q274">
            <v>8552.1666666666661</v>
          </cell>
          <cell r="R274">
            <v>9642.5</v>
          </cell>
          <cell r="S274">
            <v>10625.5</v>
          </cell>
          <cell r="T274">
            <v>11165.5</v>
          </cell>
          <cell r="U274">
            <v>11531.166666666666</v>
          </cell>
          <cell r="V274">
            <v>11821.5</v>
          </cell>
          <cell r="W274">
            <v>12040.833333333334</v>
          </cell>
        </row>
        <row r="275">
          <cell r="D275" t="str">
            <v>03,18 e 26</v>
          </cell>
          <cell r="E275" t="str">
            <v>BTF</v>
          </cell>
          <cell r="F275">
            <v>17.666666666666668</v>
          </cell>
          <cell r="G275">
            <v>386.33333333333331</v>
          </cell>
          <cell r="H275">
            <v>1672.9999999999998</v>
          </cell>
          <cell r="I275">
            <v>3959.666666666667</v>
          </cell>
          <cell r="J275">
            <v>5848</v>
          </cell>
          <cell r="K275">
            <v>7349.333333333333</v>
          </cell>
          <cell r="L275">
            <v>8816.8333333333321</v>
          </cell>
          <cell r="M275">
            <v>10654.499999999998</v>
          </cell>
          <cell r="N275">
            <v>12503.833333333332</v>
          </cell>
          <cell r="O275">
            <v>14332.833333333332</v>
          </cell>
          <cell r="P275">
            <v>16171.499999999998</v>
          </cell>
          <cell r="Q275">
            <v>18541.499999999996</v>
          </cell>
          <cell r="R275">
            <v>22291.833333333328</v>
          </cell>
          <cell r="S275">
            <v>26440.499999999996</v>
          </cell>
          <cell r="T275">
            <v>28496.833333333328</v>
          </cell>
          <cell r="U275">
            <v>29452.499999999996</v>
          </cell>
          <cell r="V275">
            <v>30059.833333333328</v>
          </cell>
          <cell r="W275">
            <v>30447.833333333328</v>
          </cell>
        </row>
        <row r="276">
          <cell r="D276" t="str">
            <v>18, 25 e 28</v>
          </cell>
          <cell r="E276" t="str">
            <v>CAV</v>
          </cell>
          <cell r="F276">
            <v>0</v>
          </cell>
          <cell r="G276">
            <v>269.33333333333331</v>
          </cell>
          <cell r="H276">
            <v>1070.6666666666665</v>
          </cell>
          <cell r="I276">
            <v>2398.6666666666665</v>
          </cell>
          <cell r="J276">
            <v>3436.6666666666665</v>
          </cell>
          <cell r="K276">
            <v>4284.6666666666661</v>
          </cell>
          <cell r="L276">
            <v>5126.6666666666661</v>
          </cell>
          <cell r="M276">
            <v>6065.9999999999991</v>
          </cell>
          <cell r="N276">
            <v>7064.3333333333321</v>
          </cell>
          <cell r="O276">
            <v>8107.3333333333321</v>
          </cell>
          <cell r="P276">
            <v>9260.3333333333321</v>
          </cell>
          <cell r="Q276">
            <v>10786.333333333332</v>
          </cell>
          <cell r="R276">
            <v>13013.999999999998</v>
          </cell>
          <cell r="S276">
            <v>15297.333333333332</v>
          </cell>
          <cell r="T276">
            <v>16651.333333333332</v>
          </cell>
          <cell r="U276">
            <v>17298.333333333332</v>
          </cell>
          <cell r="V276">
            <v>17691.333333333332</v>
          </cell>
          <cell r="W276">
            <v>17953</v>
          </cell>
        </row>
        <row r="278">
          <cell r="E278" t="str">
            <v>LINHA 1</v>
          </cell>
          <cell r="F278">
            <v>196.43333333333331</v>
          </cell>
          <cell r="G278">
            <v>4153.5666666666666</v>
          </cell>
          <cell r="H278">
            <v>16694.966666666667</v>
          </cell>
          <cell r="I278">
            <v>35440.199999999997</v>
          </cell>
          <cell r="J278">
            <v>50783.666666666664</v>
          </cell>
          <cell r="K278">
            <v>63723.316666666673</v>
          </cell>
          <cell r="L278">
            <v>77762.566666666666</v>
          </cell>
          <cell r="M278">
            <v>94771.15</v>
          </cell>
          <cell r="N278">
            <v>112359.73333333332</v>
          </cell>
          <cell r="O278">
            <v>129952.04999999999</v>
          </cell>
          <cell r="P278">
            <v>147422.45000000001</v>
          </cell>
          <cell r="Q278">
            <v>167132.83333333334</v>
          </cell>
          <cell r="R278">
            <v>197189.03333333333</v>
          </cell>
          <cell r="S278">
            <v>229183.36666666667</v>
          </cell>
          <cell r="T278">
            <v>246795.93333333338</v>
          </cell>
          <cell r="U278">
            <v>256070.33333333331</v>
          </cell>
          <cell r="V278">
            <v>262005.96666666665</v>
          </cell>
          <cell r="W278">
            <v>265577.26666666666</v>
          </cell>
        </row>
        <row r="280">
          <cell r="D280" t="str">
            <v>DIAS MAIO/99</v>
          </cell>
          <cell r="E280" t="str">
            <v>ESTAÇÃO</v>
          </cell>
          <cell r="F280" t="str">
            <v>=&gt; 6h</v>
          </cell>
          <cell r="G280" t="str">
            <v>7h</v>
          </cell>
          <cell r="H280" t="str">
            <v>8h</v>
          </cell>
          <cell r="I280" t="str">
            <v>9h</v>
          </cell>
          <cell r="J280" t="str">
            <v>10h</v>
          </cell>
          <cell r="K280" t="str">
            <v>11h</v>
          </cell>
          <cell r="L280" t="str">
            <v>12h</v>
          </cell>
          <cell r="M280" t="str">
            <v>13h</v>
          </cell>
          <cell r="N280" t="str">
            <v>14h</v>
          </cell>
          <cell r="O280" t="str">
            <v>15h</v>
          </cell>
          <cell r="P280" t="str">
            <v>16h</v>
          </cell>
          <cell r="Q280" t="str">
            <v>17h</v>
          </cell>
          <cell r="R280" t="str">
            <v>18h</v>
          </cell>
          <cell r="S280" t="str">
            <v>19h</v>
          </cell>
          <cell r="T280" t="str">
            <v>20h</v>
          </cell>
          <cell r="U280" t="str">
            <v>21h</v>
          </cell>
          <cell r="V280" t="str">
            <v>22h</v>
          </cell>
          <cell r="W280" t="str">
            <v>23h</v>
          </cell>
        </row>
        <row r="281">
          <cell r="D281" t="str">
            <v>18, 25 e 28</v>
          </cell>
          <cell r="E281" t="str">
            <v>PVN</v>
          </cell>
          <cell r="F281">
            <v>1169</v>
          </cell>
          <cell r="G281">
            <v>5010</v>
          </cell>
          <cell r="H281">
            <v>9973.3333333333339</v>
          </cell>
          <cell r="I281">
            <v>13178.333333333334</v>
          </cell>
          <cell r="J281">
            <v>14727</v>
          </cell>
          <cell r="K281">
            <v>15727.666666666666</v>
          </cell>
          <cell r="L281">
            <v>16572</v>
          </cell>
          <cell r="M281">
            <v>17400</v>
          </cell>
          <cell r="N281">
            <v>18126</v>
          </cell>
          <cell r="O281">
            <v>18705.666666666668</v>
          </cell>
          <cell r="P281">
            <v>19064.666666666668</v>
          </cell>
          <cell r="Q281">
            <v>19431.333333333336</v>
          </cell>
          <cell r="R281">
            <v>20102.000000000004</v>
          </cell>
          <cell r="S281">
            <v>20643.333333333336</v>
          </cell>
          <cell r="T281">
            <v>20894.666666666668</v>
          </cell>
          <cell r="U281">
            <v>21095.666666666668</v>
          </cell>
          <cell r="V281">
            <v>21231.333333333336</v>
          </cell>
          <cell r="W281">
            <v>21327.333333333336</v>
          </cell>
        </row>
        <row r="282">
          <cell r="D282" t="str">
            <v>18, 25 e 28</v>
          </cell>
          <cell r="E282" t="str">
            <v>ERP</v>
          </cell>
          <cell r="F282">
            <v>133.33333333333334</v>
          </cell>
          <cell r="G282">
            <v>599</v>
          </cell>
          <cell r="H282">
            <v>1055.6666666666665</v>
          </cell>
          <cell r="I282">
            <v>1367.333333333333</v>
          </cell>
          <cell r="J282">
            <v>1501.9999999999998</v>
          </cell>
          <cell r="K282">
            <v>1602.9999999999998</v>
          </cell>
          <cell r="L282">
            <v>1678.9999999999998</v>
          </cell>
          <cell r="M282">
            <v>1765.9999999999998</v>
          </cell>
          <cell r="N282">
            <v>1833.6666666666665</v>
          </cell>
          <cell r="O282">
            <v>1894.3333333333333</v>
          </cell>
          <cell r="P282">
            <v>1931</v>
          </cell>
          <cell r="Q282">
            <v>1964.6666666666667</v>
          </cell>
          <cell r="R282">
            <v>2020.3333333333335</v>
          </cell>
          <cell r="S282">
            <v>2068.3333333333335</v>
          </cell>
          <cell r="T282">
            <v>2098</v>
          </cell>
          <cell r="U282">
            <v>2120</v>
          </cell>
          <cell r="V282">
            <v>2133.3333333333335</v>
          </cell>
          <cell r="W282">
            <v>2144</v>
          </cell>
        </row>
        <row r="283">
          <cell r="D283" t="str">
            <v>18, 25 e 28</v>
          </cell>
          <cell r="E283" t="str">
            <v>AFB</v>
          </cell>
          <cell r="F283">
            <v>119.16666666666666</v>
          </cell>
          <cell r="G283">
            <v>474.16666666666663</v>
          </cell>
          <cell r="H283">
            <v>1002.8333333333333</v>
          </cell>
          <cell r="I283">
            <v>1300.5</v>
          </cell>
          <cell r="J283">
            <v>1455.5</v>
          </cell>
          <cell r="K283">
            <v>1566.5</v>
          </cell>
          <cell r="L283">
            <v>1666.8333333333333</v>
          </cell>
          <cell r="M283">
            <v>1777.1666666666665</v>
          </cell>
          <cell r="N283">
            <v>1872.4999999999998</v>
          </cell>
          <cell r="O283">
            <v>1941.4999999999998</v>
          </cell>
          <cell r="P283">
            <v>1997.4999999999998</v>
          </cell>
          <cell r="Q283">
            <v>2054.833333333333</v>
          </cell>
          <cell r="R283">
            <v>2133.833333333333</v>
          </cell>
          <cell r="S283">
            <v>2196.833333333333</v>
          </cell>
          <cell r="T283">
            <v>2231.833333333333</v>
          </cell>
          <cell r="U283">
            <v>2258.4999999999995</v>
          </cell>
          <cell r="V283">
            <v>2274.4999999999995</v>
          </cell>
          <cell r="W283">
            <v>2286.4999999999995</v>
          </cell>
        </row>
        <row r="284">
          <cell r="D284" t="str">
            <v>18, 25 e 28</v>
          </cell>
          <cell r="E284" t="str">
            <v>CNT</v>
          </cell>
          <cell r="F284">
            <v>52</v>
          </cell>
          <cell r="G284">
            <v>414.33333333333337</v>
          </cell>
          <cell r="H284">
            <v>1137</v>
          </cell>
          <cell r="I284">
            <v>1693</v>
          </cell>
          <cell r="J284">
            <v>1961</v>
          </cell>
          <cell r="K284">
            <v>2148</v>
          </cell>
          <cell r="L284">
            <v>2310.6666666666665</v>
          </cell>
          <cell r="M284">
            <v>2467.333333333333</v>
          </cell>
          <cell r="N284">
            <v>2607.333333333333</v>
          </cell>
          <cell r="O284">
            <v>2699.6666666666665</v>
          </cell>
          <cell r="P284">
            <v>2784.333333333333</v>
          </cell>
          <cell r="Q284">
            <v>2852.6666666666665</v>
          </cell>
          <cell r="R284">
            <v>2980</v>
          </cell>
          <cell r="S284">
            <v>3077.3333333333335</v>
          </cell>
          <cell r="T284">
            <v>3122</v>
          </cell>
          <cell r="U284">
            <v>3150.6666666666665</v>
          </cell>
          <cell r="V284">
            <v>3169.6666666666665</v>
          </cell>
          <cell r="W284">
            <v>3180.333333333333</v>
          </cell>
        </row>
        <row r="285">
          <cell r="D285" t="str">
            <v>18, 25 e 28</v>
          </cell>
          <cell r="E285" t="str">
            <v>CLG</v>
          </cell>
          <cell r="F285">
            <v>100.66666666666667</v>
          </cell>
          <cell r="G285">
            <v>608</v>
          </cell>
          <cell r="H285">
            <v>1363.6666666666665</v>
          </cell>
          <cell r="I285">
            <v>1837.333333333333</v>
          </cell>
          <cell r="J285">
            <v>2083.333333333333</v>
          </cell>
          <cell r="K285">
            <v>2273.333333333333</v>
          </cell>
          <cell r="L285">
            <v>2425.6666666666665</v>
          </cell>
          <cell r="M285">
            <v>2593.6666666666665</v>
          </cell>
          <cell r="N285">
            <v>2746.333333333333</v>
          </cell>
          <cell r="O285">
            <v>2869.333333333333</v>
          </cell>
          <cell r="P285">
            <v>2932.333333333333</v>
          </cell>
          <cell r="Q285">
            <v>3018.6666666666665</v>
          </cell>
          <cell r="R285">
            <v>3152</v>
          </cell>
          <cell r="S285">
            <v>3250</v>
          </cell>
          <cell r="T285">
            <v>3290</v>
          </cell>
          <cell r="U285">
            <v>3321.3333333333335</v>
          </cell>
          <cell r="V285">
            <v>3347</v>
          </cell>
          <cell r="W285">
            <v>3367.6666666666665</v>
          </cell>
        </row>
        <row r="286">
          <cell r="D286" t="str">
            <v>18, 25 e 28</v>
          </cell>
          <cell r="E286" t="str">
            <v>IRJ</v>
          </cell>
          <cell r="F286">
            <v>81.333333333333329</v>
          </cell>
          <cell r="G286">
            <v>827.66666666666663</v>
          </cell>
          <cell r="H286">
            <v>1931.6666666666665</v>
          </cell>
          <cell r="I286">
            <v>2767.333333333333</v>
          </cell>
          <cell r="J286">
            <v>3208.6666666666665</v>
          </cell>
          <cell r="K286">
            <v>3516.6666666666665</v>
          </cell>
          <cell r="L286">
            <v>3807.333333333333</v>
          </cell>
          <cell r="M286">
            <v>4150</v>
          </cell>
          <cell r="N286">
            <v>4427</v>
          </cell>
          <cell r="O286">
            <v>4649.666666666667</v>
          </cell>
          <cell r="P286">
            <v>4795</v>
          </cell>
          <cell r="Q286">
            <v>4953</v>
          </cell>
          <cell r="R286">
            <v>5221.666666666667</v>
          </cell>
          <cell r="S286">
            <v>5423.3333333333339</v>
          </cell>
          <cell r="T286">
            <v>5523.0000000000009</v>
          </cell>
          <cell r="U286">
            <v>5591.3333333333339</v>
          </cell>
          <cell r="V286">
            <v>5647.666666666667</v>
          </cell>
          <cell r="W286">
            <v>5700.3333333333339</v>
          </cell>
        </row>
        <row r="287">
          <cell r="D287" t="str">
            <v>06, 12, 18, 20 e 25</v>
          </cell>
          <cell r="E287" t="str">
            <v>VCV</v>
          </cell>
          <cell r="F287">
            <v>105</v>
          </cell>
          <cell r="G287">
            <v>954.8</v>
          </cell>
          <cell r="H287">
            <v>2287.8000000000002</v>
          </cell>
          <cell r="I287">
            <v>3514.4</v>
          </cell>
          <cell r="J287">
            <v>4200.6000000000004</v>
          </cell>
          <cell r="K287">
            <v>4689.4000000000005</v>
          </cell>
          <cell r="L287">
            <v>5074.4000000000005</v>
          </cell>
          <cell r="M287">
            <v>5537.6</v>
          </cell>
          <cell r="N287">
            <v>6011</v>
          </cell>
          <cell r="O287">
            <v>6378</v>
          </cell>
          <cell r="P287">
            <v>6618</v>
          </cell>
          <cell r="Q287">
            <v>6831.6</v>
          </cell>
          <cell r="R287">
            <v>7209</v>
          </cell>
          <cell r="S287">
            <v>7597.2</v>
          </cell>
          <cell r="T287">
            <v>7777</v>
          </cell>
          <cell r="U287">
            <v>7876.8</v>
          </cell>
          <cell r="V287">
            <v>7958.4000000000005</v>
          </cell>
          <cell r="W287">
            <v>8023.8</v>
          </cell>
        </row>
        <row r="288">
          <cell r="D288" t="str">
            <v>14, 19 e 26</v>
          </cell>
          <cell r="E288" t="str">
            <v>TCL</v>
          </cell>
          <cell r="F288">
            <v>39.333333333333336</v>
          </cell>
          <cell r="G288">
            <v>260.66666666666669</v>
          </cell>
          <cell r="H288">
            <v>553.33333333333337</v>
          </cell>
          <cell r="I288">
            <v>766.66666666666674</v>
          </cell>
          <cell r="J288">
            <v>883.66666666666674</v>
          </cell>
          <cell r="K288">
            <v>978.33333333333337</v>
          </cell>
          <cell r="L288">
            <v>1051</v>
          </cell>
          <cell r="M288">
            <v>1138.6666666666667</v>
          </cell>
          <cell r="N288">
            <v>1207.3333333333335</v>
          </cell>
          <cell r="O288">
            <v>1264.0000000000002</v>
          </cell>
          <cell r="P288">
            <v>1311.3333333333335</v>
          </cell>
          <cell r="Q288">
            <v>1361.3333333333335</v>
          </cell>
          <cell r="R288">
            <v>1475.3333333333335</v>
          </cell>
          <cell r="S288">
            <v>1561.6666666666667</v>
          </cell>
          <cell r="T288">
            <v>1620</v>
          </cell>
          <cell r="U288">
            <v>1653</v>
          </cell>
          <cell r="V288">
            <v>1680.5</v>
          </cell>
          <cell r="W288">
            <v>1700.5</v>
          </cell>
        </row>
        <row r="289">
          <cell r="D289" t="str">
            <v>05, 12, 20 e 28</v>
          </cell>
          <cell r="E289" t="str">
            <v>ERN</v>
          </cell>
          <cell r="F289">
            <v>66.75</v>
          </cell>
          <cell r="G289">
            <v>613.75</v>
          </cell>
          <cell r="H289">
            <v>1560</v>
          </cell>
          <cell r="I289">
            <v>2235.75</v>
          </cell>
          <cell r="J289">
            <v>2584.75</v>
          </cell>
          <cell r="K289">
            <v>2806.25</v>
          </cell>
          <cell r="L289">
            <v>2973.75</v>
          </cell>
          <cell r="M289">
            <v>3191</v>
          </cell>
          <cell r="N289">
            <v>3403.5</v>
          </cell>
          <cell r="O289">
            <v>3575.75</v>
          </cell>
          <cell r="P289">
            <v>3676.75</v>
          </cell>
          <cell r="Q289">
            <v>3783.75</v>
          </cell>
          <cell r="R289">
            <v>3977</v>
          </cell>
          <cell r="S289">
            <v>4119</v>
          </cell>
          <cell r="T289">
            <v>4214.75</v>
          </cell>
          <cell r="U289">
            <v>4265.25</v>
          </cell>
          <cell r="V289">
            <v>4296.75</v>
          </cell>
          <cell r="W289">
            <v>4323</v>
          </cell>
        </row>
        <row r="290">
          <cell r="D290" t="str">
            <v>05, 10, 17 e 26</v>
          </cell>
          <cell r="E290" t="str">
            <v>INH</v>
          </cell>
          <cell r="F290">
            <v>39.5</v>
          </cell>
          <cell r="G290">
            <v>531.25</v>
          </cell>
          <cell r="H290">
            <v>1415</v>
          </cell>
          <cell r="I290">
            <v>2110.5</v>
          </cell>
          <cell r="J290">
            <v>2490.75</v>
          </cell>
          <cell r="K290">
            <v>2732</v>
          </cell>
          <cell r="L290">
            <v>2926.75</v>
          </cell>
          <cell r="M290">
            <v>3132</v>
          </cell>
          <cell r="N290">
            <v>3334.5</v>
          </cell>
          <cell r="O290">
            <v>3521.25</v>
          </cell>
          <cell r="P290">
            <v>3648.5</v>
          </cell>
          <cell r="Q290">
            <v>3753</v>
          </cell>
          <cell r="R290">
            <v>4026.25</v>
          </cell>
          <cell r="S290">
            <v>4232.75</v>
          </cell>
          <cell r="T290">
            <v>4334.25</v>
          </cell>
          <cell r="U290">
            <v>4380</v>
          </cell>
          <cell r="V290">
            <v>4419</v>
          </cell>
          <cell r="W290">
            <v>4448.166666666667</v>
          </cell>
        </row>
        <row r="291">
          <cell r="D291" t="str">
            <v>14 e 17</v>
          </cell>
          <cell r="E291" t="str">
            <v>DCT</v>
          </cell>
          <cell r="F291">
            <v>12.5</v>
          </cell>
          <cell r="G291">
            <v>226</v>
          </cell>
          <cell r="H291">
            <v>730.5</v>
          </cell>
          <cell r="I291">
            <v>1243</v>
          </cell>
          <cell r="J291">
            <v>1567.5</v>
          </cell>
          <cell r="K291">
            <v>1813</v>
          </cell>
          <cell r="L291">
            <v>2054.5</v>
          </cell>
          <cell r="M291">
            <v>2349.5</v>
          </cell>
          <cell r="N291">
            <v>2674</v>
          </cell>
          <cell r="O291">
            <v>2955.5</v>
          </cell>
          <cell r="P291">
            <v>3220.5</v>
          </cell>
          <cell r="Q291">
            <v>3528.5</v>
          </cell>
          <cell r="R291">
            <v>3961</v>
          </cell>
          <cell r="S291">
            <v>4357.5</v>
          </cell>
          <cell r="T291">
            <v>4607.5</v>
          </cell>
          <cell r="U291">
            <v>4870</v>
          </cell>
          <cell r="V291">
            <v>5035.5</v>
          </cell>
          <cell r="W291">
            <v>5254.5</v>
          </cell>
        </row>
        <row r="292">
          <cell r="D292" t="str">
            <v>07, 10, 19 e 31</v>
          </cell>
          <cell r="E292" t="str">
            <v>MGR</v>
          </cell>
          <cell r="F292">
            <v>77.833333333333329</v>
          </cell>
          <cell r="G292">
            <v>578.08333333333337</v>
          </cell>
          <cell r="H292">
            <v>1544.0833333333335</v>
          </cell>
          <cell r="I292">
            <v>2514.0833333333335</v>
          </cell>
          <cell r="J292">
            <v>3151.8333333333335</v>
          </cell>
          <cell r="K292">
            <v>3542.25</v>
          </cell>
          <cell r="L292">
            <v>3858.25</v>
          </cell>
          <cell r="M292">
            <v>4226</v>
          </cell>
          <cell r="N292">
            <v>4589.75</v>
          </cell>
          <cell r="O292">
            <v>4922.75</v>
          </cell>
          <cell r="P292">
            <v>5144.75</v>
          </cell>
          <cell r="Q292">
            <v>5384.5</v>
          </cell>
          <cell r="R292">
            <v>5886</v>
          </cell>
          <cell r="S292">
            <v>6273</v>
          </cell>
          <cell r="T292">
            <v>6478.5</v>
          </cell>
          <cell r="U292">
            <v>6608.25</v>
          </cell>
          <cell r="V292">
            <v>6714.5</v>
          </cell>
          <cell r="W292">
            <v>6818.333333333333</v>
          </cell>
        </row>
        <row r="293">
          <cell r="D293" t="str">
            <v>04, 11,13, 24  e 27</v>
          </cell>
          <cell r="E293" t="str">
            <v>TRG</v>
          </cell>
          <cell r="F293">
            <v>7.1</v>
          </cell>
          <cell r="G293">
            <v>84.1</v>
          </cell>
          <cell r="H293">
            <v>245.1</v>
          </cell>
          <cell r="I293">
            <v>433.29999999999995</v>
          </cell>
          <cell r="J293">
            <v>611.5</v>
          </cell>
          <cell r="K293">
            <v>777.5</v>
          </cell>
          <cell r="L293">
            <v>957.3</v>
          </cell>
          <cell r="M293">
            <v>1175.3</v>
          </cell>
          <cell r="N293">
            <v>1374.7</v>
          </cell>
          <cell r="O293">
            <v>1567.5</v>
          </cell>
          <cell r="P293">
            <v>1733.1</v>
          </cell>
          <cell r="Q293">
            <v>1993.1</v>
          </cell>
          <cell r="R293">
            <v>2498.2999999999997</v>
          </cell>
          <cell r="S293">
            <v>2912.0999999999995</v>
          </cell>
          <cell r="T293">
            <v>3097.8999999999996</v>
          </cell>
          <cell r="U293">
            <v>3201.4999999999995</v>
          </cell>
          <cell r="V293">
            <v>3304.8999999999996</v>
          </cell>
          <cell r="W293">
            <v>3347.8499999999995</v>
          </cell>
        </row>
        <row r="294">
          <cell r="D294" t="str">
            <v>04, 13 e 17</v>
          </cell>
          <cell r="E294" t="str">
            <v>MRC</v>
          </cell>
          <cell r="F294">
            <v>2</v>
          </cell>
          <cell r="G294">
            <v>36.166666666666671</v>
          </cell>
          <cell r="H294">
            <v>128.16666666666669</v>
          </cell>
          <cell r="I294">
            <v>269.83333333333337</v>
          </cell>
          <cell r="J294">
            <v>441.16666666666674</v>
          </cell>
          <cell r="K294">
            <v>639.5</v>
          </cell>
          <cell r="L294">
            <v>868.83333333333326</v>
          </cell>
          <cell r="M294">
            <v>1202.5</v>
          </cell>
          <cell r="N294">
            <v>1392.8333333333333</v>
          </cell>
          <cell r="O294">
            <v>1572.1666666666665</v>
          </cell>
          <cell r="P294">
            <v>1783.1666666666665</v>
          </cell>
          <cell r="Q294">
            <v>2085.1666666666665</v>
          </cell>
          <cell r="R294">
            <v>2500.5</v>
          </cell>
          <cell r="S294">
            <v>2883.1666666666665</v>
          </cell>
          <cell r="T294">
            <v>3136.5</v>
          </cell>
          <cell r="U294">
            <v>3382.8333333333335</v>
          </cell>
          <cell r="V294">
            <v>3725.8333333333335</v>
          </cell>
          <cell r="W294">
            <v>3977.166666666667</v>
          </cell>
        </row>
        <row r="295">
          <cell r="D295" t="str">
            <v>06, 14, 21, 24 e 27</v>
          </cell>
          <cell r="E295" t="str">
            <v>SCR</v>
          </cell>
          <cell r="F295">
            <v>9.1999999999999993</v>
          </cell>
          <cell r="G295">
            <v>105.1</v>
          </cell>
          <cell r="H295">
            <v>285.29999999999995</v>
          </cell>
          <cell r="I295">
            <v>499.69999999999993</v>
          </cell>
          <cell r="J295">
            <v>686.69999999999993</v>
          </cell>
          <cell r="K295">
            <v>874.3</v>
          </cell>
          <cell r="L295">
            <v>1145.0999999999999</v>
          </cell>
          <cell r="M295">
            <v>1500.3</v>
          </cell>
          <cell r="N295">
            <v>1763.1</v>
          </cell>
          <cell r="O295">
            <v>2057.6999999999998</v>
          </cell>
          <cell r="P295">
            <v>2465.5</v>
          </cell>
          <cell r="Q295">
            <v>3076.3</v>
          </cell>
          <cell r="R295">
            <v>4129.7000000000007</v>
          </cell>
          <cell r="S295">
            <v>5164.9000000000005</v>
          </cell>
          <cell r="T295">
            <v>5835.7000000000007</v>
          </cell>
          <cell r="U295">
            <v>6278.9000000000005</v>
          </cell>
          <cell r="V295">
            <v>6685.7000000000007</v>
          </cell>
          <cell r="W295">
            <v>6991.7000000000007</v>
          </cell>
        </row>
        <row r="297">
          <cell r="E297" t="str">
            <v>LINHA 2</v>
          </cell>
          <cell r="F297">
            <v>2014.7166666666665</v>
          </cell>
          <cell r="G297">
            <v>11323.083333333334</v>
          </cell>
          <cell r="H297">
            <v>25213.449999999997</v>
          </cell>
          <cell r="I297">
            <v>35731.066666666673</v>
          </cell>
          <cell r="J297">
            <v>41555.96666666666</v>
          </cell>
          <cell r="K297">
            <v>45687.7</v>
          </cell>
          <cell r="L297">
            <v>49371.383333333339</v>
          </cell>
          <cell r="M297">
            <v>53607.03333333334</v>
          </cell>
          <cell r="N297">
            <v>57363.549999999996</v>
          </cell>
          <cell r="O297">
            <v>60574.783333333333</v>
          </cell>
          <cell r="P297">
            <v>63106.433333333327</v>
          </cell>
          <cell r="Q297">
            <v>66072.416666666672</v>
          </cell>
          <cell r="R297">
            <v>71272.916666666672</v>
          </cell>
          <cell r="S297">
            <v>75760.45</v>
          </cell>
          <cell r="T297">
            <v>78261.599999999991</v>
          </cell>
          <cell r="U297">
            <v>80054.033333333326</v>
          </cell>
          <cell r="V297">
            <v>81624.583333333314</v>
          </cell>
          <cell r="W297">
            <v>82891.183333333349</v>
          </cell>
        </row>
        <row r="299">
          <cell r="E299" t="str">
            <v>SISTEMA</v>
          </cell>
          <cell r="F299">
            <v>2211.1499999999996</v>
          </cell>
          <cell r="G299">
            <v>15476.650000000001</v>
          </cell>
          <cell r="H299">
            <v>41908.416666666664</v>
          </cell>
          <cell r="I299">
            <v>71171.266666666663</v>
          </cell>
          <cell r="J299">
            <v>92339.633333333331</v>
          </cell>
          <cell r="K299">
            <v>109411.01666666666</v>
          </cell>
          <cell r="L299">
            <v>127133.95000000001</v>
          </cell>
          <cell r="M299">
            <v>148378.18333333335</v>
          </cell>
          <cell r="N299">
            <v>169723.28333333333</v>
          </cell>
          <cell r="O299">
            <v>190526.83333333331</v>
          </cell>
          <cell r="P299">
            <v>210528.88333333333</v>
          </cell>
          <cell r="Q299">
            <v>233205.25</v>
          </cell>
          <cell r="R299">
            <v>268461.95</v>
          </cell>
          <cell r="S299">
            <v>304943.81666666665</v>
          </cell>
          <cell r="T299">
            <v>325057.53333333338</v>
          </cell>
          <cell r="U299">
            <v>336124.36666666664</v>
          </cell>
          <cell r="V299">
            <v>343630.54999999993</v>
          </cell>
          <cell r="W299">
            <v>348468.45</v>
          </cell>
        </row>
        <row r="308">
          <cell r="G308" t="str">
            <v>PERCENTUAL DA HORA DAS ENTRADAS  DE USUÁRIOS PAGANTES POR ESTAÇÃO EM DIA ÚTIL - MAIO/99 - APÓS A NOVA CONFIGURAÇÃO DO SISTEMA COM AS INAUGURAÇÕES DE 7 NOVAS ESTAÇÕES NO PERÍODO DE JUL A SET/98.</v>
          </cell>
        </row>
        <row r="310">
          <cell r="G310" t="str">
            <v xml:space="preserve">( CAV, na Linha 1, no início de jul/98  e trecho PVN a IRJ, na Linha 2, no mês de set/98) </v>
          </cell>
        </row>
        <row r="312">
          <cell r="D312" t="str">
            <v>DIAS MAIO/99</v>
          </cell>
          <cell r="E312" t="str">
            <v>ESTAÇÃO</v>
          </cell>
          <cell r="F312" t="str">
            <v>=&gt;6h</v>
          </cell>
          <cell r="G312" t="str">
            <v>6h às 7h</v>
          </cell>
          <cell r="H312" t="str">
            <v>7h às 8h</v>
          </cell>
          <cell r="I312" t="str">
            <v>8h às 9h</v>
          </cell>
          <cell r="J312" t="str">
            <v>9h às 10h</v>
          </cell>
          <cell r="K312" t="str">
            <v>10h às 11h</v>
          </cell>
          <cell r="L312" t="str">
            <v>11h às 12h</v>
          </cell>
          <cell r="M312" t="str">
            <v>12h às 13h</v>
          </cell>
          <cell r="N312" t="str">
            <v>13h às 14h</v>
          </cell>
          <cell r="O312" t="str">
            <v>14h às 15h</v>
          </cell>
          <cell r="P312" t="str">
            <v>15h às 16h</v>
          </cell>
          <cell r="Q312" t="str">
            <v>16h às 17h</v>
          </cell>
          <cell r="R312" t="str">
            <v>17h às 18h</v>
          </cell>
          <cell r="S312" t="str">
            <v>18h às 19h</v>
          </cell>
          <cell r="T312" t="str">
            <v>19h às 20h</v>
          </cell>
          <cell r="U312" t="str">
            <v>20h às 21h</v>
          </cell>
          <cell r="V312" t="str">
            <v>21h às 22h</v>
          </cell>
          <cell r="W312" t="str">
            <v>22h às 23h</v>
          </cell>
        </row>
        <row r="313">
          <cell r="D313" t="str">
            <v>03, 11, 18, 25 e 28</v>
          </cell>
          <cell r="E313" t="str">
            <v>SPN</v>
          </cell>
          <cell r="F313">
            <v>1.2891690268877386E-2</v>
          </cell>
          <cell r="G313">
            <v>5.0506954129131969E-2</v>
          </cell>
          <cell r="H313">
            <v>0.11228912684610563</v>
          </cell>
          <cell r="I313">
            <v>0.15090122800752495</v>
          </cell>
          <cell r="J313">
            <v>0.13928330165608743</v>
          </cell>
          <cell r="K313">
            <v>0.10747810907727648</v>
          </cell>
          <cell r="L313">
            <v>9.3350799717127356E-2</v>
          </cell>
          <cell r="M313">
            <v>8.9417206551738765E-2</v>
          </cell>
          <cell r="N313">
            <v>9.6200064651840445E-2</v>
          </cell>
          <cell r="O313">
            <v>9.3983959468456099E-2</v>
          </cell>
          <cell r="P313">
            <v>9.1690601713324368E-2</v>
          </cell>
          <cell r="Q313">
            <v>8.7694824714717678E-2</v>
          </cell>
          <cell r="R313">
            <v>6.7119157493469334E-2</v>
          </cell>
          <cell r="S313">
            <v>6.3110805733624736E-2</v>
          </cell>
          <cell r="T313">
            <v>8.104916793929183E-2</v>
          </cell>
          <cell r="U313">
            <v>8.372765470399543E-2</v>
          </cell>
          <cell r="V313">
            <v>7.7509431113459787E-2</v>
          </cell>
          <cell r="W313">
            <v>8.7599991731949808E-2</v>
          </cell>
        </row>
        <row r="314">
          <cell r="D314" t="str">
            <v>03, 07, 12, 20 e 26</v>
          </cell>
          <cell r="E314" t="str">
            <v>SFX</v>
          </cell>
          <cell r="F314">
            <v>2.9299296065630428E-3</v>
          </cell>
          <cell r="G314">
            <v>1.4835475481512195E-2</v>
          </cell>
          <cell r="H314">
            <v>2.7330749741787969E-2</v>
          </cell>
          <cell r="I314">
            <v>3.7371616230134796E-2</v>
          </cell>
          <cell r="J314">
            <v>3.7197012523403628E-2</v>
          </cell>
          <cell r="K314">
            <v>2.9909702689588716E-2</v>
          </cell>
          <cell r="L314">
            <v>2.5746302342727314E-2</v>
          </cell>
          <cell r="M314">
            <v>2.4025343348077211E-2</v>
          </cell>
          <cell r="N314">
            <v>2.4202275932181154E-2</v>
          </cell>
          <cell r="O314">
            <v>2.649547793525624E-2</v>
          </cell>
          <cell r="P314">
            <v>2.4667471584162617E-2</v>
          </cell>
          <cell r="Q314">
            <v>2.1440824588301183E-2</v>
          </cell>
          <cell r="R314">
            <v>1.8288722427226602E-2</v>
          </cell>
          <cell r="S314">
            <v>1.4873142456160868E-2</v>
          </cell>
          <cell r="T314">
            <v>1.7013265408431889E-2</v>
          </cell>
          <cell r="U314">
            <v>1.9951506754416353E-2</v>
          </cell>
          <cell r="V314">
            <v>1.9717077698164401E-2</v>
          </cell>
          <cell r="W314">
            <v>2.4597449306517291E-2</v>
          </cell>
        </row>
        <row r="315">
          <cell r="D315" t="str">
            <v>13/04 e 07/06/99</v>
          </cell>
          <cell r="E315" t="str">
            <v>AFP</v>
          </cell>
          <cell r="F315">
            <v>2.0284128045436451E-3</v>
          </cell>
          <cell r="G315">
            <v>1.2852889073159702E-2</v>
          </cell>
          <cell r="H315">
            <v>2.7788532233310168E-2</v>
          </cell>
          <cell r="I315">
            <v>3.7487804502979033E-2</v>
          </cell>
          <cell r="J315">
            <v>3.9823573224827609E-2</v>
          </cell>
          <cell r="K315">
            <v>3.3184188354195079E-2</v>
          </cell>
          <cell r="L315">
            <v>3.3177352131325145E-2</v>
          </cell>
          <cell r="M315">
            <v>2.8548923864829205E-2</v>
          </cell>
          <cell r="N315">
            <v>3.1224964980253078E-2</v>
          </cell>
          <cell r="O315">
            <v>3.025925863614623E-2</v>
          </cell>
          <cell r="P315">
            <v>2.7372194350079114E-2</v>
          </cell>
          <cell r="Q315">
            <v>2.1784795036241845E-2</v>
          </cell>
          <cell r="R315">
            <v>2.2350361775208685E-2</v>
          </cell>
          <cell r="S315">
            <v>1.8611986228774843E-2</v>
          </cell>
          <cell r="T315">
            <v>1.7649647048490126E-2</v>
          </cell>
          <cell r="U315">
            <v>1.920151804942697E-2</v>
          </cell>
          <cell r="V315">
            <v>2.7310817081916908E-2</v>
          </cell>
          <cell r="W315">
            <v>3.0591785692139155E-2</v>
          </cell>
        </row>
        <row r="316">
          <cell r="D316" t="str">
            <v>12, 21, 24 e 31</v>
          </cell>
          <cell r="E316" t="str">
            <v>ESA</v>
          </cell>
          <cell r="F316">
            <v>5.3339744119481032E-3</v>
          </cell>
          <cell r="G316">
            <v>1.1005992989333233E-2</v>
          </cell>
          <cell r="H316">
            <v>1.2106644403892789E-2</v>
          </cell>
          <cell r="I316">
            <v>1.4677312701941199E-2</v>
          </cell>
          <cell r="J316">
            <v>2.2494256366811485E-2</v>
          </cell>
          <cell r="K316">
            <v>2.8717649321525394E-2</v>
          </cell>
          <cell r="L316">
            <v>3.1522246129308922E-2</v>
          </cell>
          <cell r="M316">
            <v>3.2773599737654299E-2</v>
          </cell>
          <cell r="N316">
            <v>3.1306951009833633E-2</v>
          </cell>
          <cell r="O316">
            <v>3.365210905510517E-2</v>
          </cell>
          <cell r="P316">
            <v>3.5421369309645755E-2</v>
          </cell>
          <cell r="Q316">
            <v>3.1357904191000617E-2</v>
          </cell>
          <cell r="R316">
            <v>2.8585583260297573E-2</v>
          </cell>
          <cell r="S316">
            <v>3.2180370887454589E-2</v>
          </cell>
          <cell r="T316">
            <v>2.7692544805659157E-2</v>
          </cell>
          <cell r="U316">
            <v>2.7740546076113315E-2</v>
          </cell>
          <cell r="V316">
            <v>1.8651289714479841E-2</v>
          </cell>
          <cell r="W316">
            <v>2.3770644287810828E-2</v>
          </cell>
        </row>
        <row r="317">
          <cell r="D317" t="str">
            <v>05, 14 e 20</v>
          </cell>
          <cell r="E317" t="str">
            <v>POZ</v>
          </cell>
          <cell r="F317">
            <v>1.0517696023559641E-3</v>
          </cell>
          <cell r="G317">
            <v>9.8501124470744949E-3</v>
          </cell>
          <cell r="H317">
            <v>1.5360305087438976E-2</v>
          </cell>
          <cell r="I317">
            <v>2.0913889111962781E-2</v>
          </cell>
          <cell r="J317">
            <v>2.2013979979560696E-2</v>
          </cell>
          <cell r="K317">
            <v>2.368486053170852E-2</v>
          </cell>
          <cell r="L317">
            <v>2.0613592934202014E-2</v>
          </cell>
          <cell r="M317">
            <v>2.4100657904027292E-2</v>
          </cell>
          <cell r="N317">
            <v>1.8942676929755931E-2</v>
          </cell>
          <cell r="O317">
            <v>1.8394296486256751E-2</v>
          </cell>
          <cell r="P317">
            <v>1.7598196184891047E-2</v>
          </cell>
          <cell r="Q317">
            <v>1.3244332204894673E-2</v>
          </cell>
          <cell r="R317">
            <v>1.5609326265173241E-2</v>
          </cell>
          <cell r="S317">
            <v>1.1777540622921341E-2</v>
          </cell>
          <cell r="T317">
            <v>1.060636066763726E-2</v>
          </cell>
          <cell r="U317">
            <v>1.1204650532371501E-2</v>
          </cell>
          <cell r="V317">
            <v>1.025820934296391E-2</v>
          </cell>
          <cell r="W317">
            <v>1.2470975698822493E-2</v>
          </cell>
        </row>
        <row r="318">
          <cell r="D318" t="str">
            <v>11 e 19</v>
          </cell>
          <cell r="E318" t="str">
            <v>CTR</v>
          </cell>
          <cell r="F318">
            <v>2.4791712055533436E-2</v>
          </cell>
          <cell r="G318">
            <v>7.3423542271305278E-2</v>
          </cell>
          <cell r="H318">
            <v>7.9941686329454573E-2</v>
          </cell>
          <cell r="I318">
            <v>9.0165517029270906E-2</v>
          </cell>
          <cell r="J318">
            <v>7.889130164349005E-2</v>
          </cell>
          <cell r="K318">
            <v>5.5590105468898726E-2</v>
          </cell>
          <cell r="L318">
            <v>5.1007357698499879E-2</v>
          </cell>
          <cell r="M318">
            <v>4.5447627356129595E-2</v>
          </cell>
          <cell r="N318">
            <v>4.0969590210399573E-2</v>
          </cell>
          <cell r="O318">
            <v>3.8671284468275842E-2</v>
          </cell>
          <cell r="P318">
            <v>3.3346581975347525E-2</v>
          </cell>
          <cell r="Q318">
            <v>2.5356795841779477E-2</v>
          </cell>
          <cell r="R318">
            <v>2.6831779491557635E-2</v>
          </cell>
          <cell r="S318">
            <v>2.1997229673920194E-2</v>
          </cell>
          <cell r="T318">
            <v>1.802252691571175E-2</v>
          </cell>
          <cell r="U318">
            <v>1.8749717624734569E-2</v>
          </cell>
          <cell r="V318">
            <v>2.3780394385961797E-2</v>
          </cell>
          <cell r="W318">
            <v>2.1186878604353129E-2</v>
          </cell>
        </row>
        <row r="319">
          <cell r="D319" t="str">
            <v>05, 12 e 24</v>
          </cell>
          <cell r="E319" t="str">
            <v>PVG</v>
          </cell>
          <cell r="F319">
            <v>1.3522752030290966E-3</v>
          </cell>
          <cell r="G319">
            <v>4.171221087281545E-3</v>
          </cell>
          <cell r="H319">
            <v>5.1957682233373225E-3</v>
          </cell>
          <cell r="I319">
            <v>6.7434762278224215E-3</v>
          </cell>
          <cell r="J319">
            <v>1.2691894036856879E-2</v>
          </cell>
          <cell r="K319">
            <v>2.1439387356814471E-2</v>
          </cell>
          <cell r="L319">
            <v>2.3415988323979481E-2</v>
          </cell>
          <cell r="M319">
            <v>2.678373895974908E-2</v>
          </cell>
          <cell r="N319">
            <v>2.5001834925423943E-2</v>
          </cell>
          <cell r="O319">
            <v>2.4178565677492544E-2</v>
          </cell>
          <cell r="P319">
            <v>2.3614246206430503E-2</v>
          </cell>
          <cell r="Q319">
            <v>2.3725141152830188E-2</v>
          </cell>
          <cell r="R319">
            <v>2.7720499460622619E-2</v>
          </cell>
          <cell r="S319">
            <v>2.6149977705819144E-2</v>
          </cell>
          <cell r="T319">
            <v>2.3781449309467916E-2</v>
          </cell>
          <cell r="U319">
            <v>2.4668303188204999E-2</v>
          </cell>
          <cell r="V319">
            <v>4.7027894780081313E-2</v>
          </cell>
          <cell r="W319">
            <v>1.7225104556384659E-2</v>
          </cell>
        </row>
        <row r="320">
          <cell r="D320" t="str">
            <v>13,17 e 27</v>
          </cell>
          <cell r="E320" t="str">
            <v>URG</v>
          </cell>
          <cell r="F320">
            <v>1.8030336040387954E-3</v>
          </cell>
          <cell r="G320">
            <v>8.983202040380436E-3</v>
          </cell>
          <cell r="H320">
            <v>1.3512780707053255E-2</v>
          </cell>
          <cell r="I320">
            <v>1.7143465748095849E-2</v>
          </cell>
          <cell r="J320">
            <v>3.5351491455016995E-2</v>
          </cell>
          <cell r="K320">
            <v>5.9963896696518436E-2</v>
          </cell>
          <cell r="L320">
            <v>8.2285099532056399E-2</v>
          </cell>
          <cell r="M320">
            <v>8.5544783133305199E-2</v>
          </cell>
          <cell r="N320">
            <v>9.2730103552259455E-2</v>
          </cell>
          <cell r="O320">
            <v>9.7178926994030662E-2</v>
          </cell>
          <cell r="P320">
            <v>0.10488924885199266</v>
          </cell>
          <cell r="Q320">
            <v>0.10679253437132051</v>
          </cell>
          <cell r="R320">
            <v>0.11448415005753043</v>
          </cell>
          <cell r="S320">
            <v>0.11609420570584837</v>
          </cell>
          <cell r="T320">
            <v>0.10936152194646605</v>
          </cell>
          <cell r="U320">
            <v>9.0992605533049206E-2</v>
          </cell>
          <cell r="V320">
            <v>8.6728497172331276E-2</v>
          </cell>
          <cell r="W320">
            <v>8.2335999779518665E-2</v>
          </cell>
        </row>
        <row r="321">
          <cell r="D321" t="str">
            <v>10 e 25</v>
          </cell>
          <cell r="E321" t="str">
            <v>CRC</v>
          </cell>
          <cell r="F321">
            <v>1.8030336040387954E-3</v>
          </cell>
          <cell r="G321">
            <v>6.4452904149862435E-3</v>
          </cell>
          <cell r="H321">
            <v>1.082031343597918E-2</v>
          </cell>
          <cell r="I321">
            <v>1.5121561980463284E-2</v>
          </cell>
          <cell r="J321">
            <v>3.5170403636873258E-2</v>
          </cell>
          <cell r="K321">
            <v>6.950227622639446E-2</v>
          </cell>
          <cell r="L321">
            <v>9.8431787063089651E-2</v>
          </cell>
          <cell r="M321">
            <v>0.10195708011742796</v>
          </cell>
          <cell r="N321">
            <v>0.11866892167288978</v>
          </cell>
          <cell r="O321">
            <v>0.1202439006804127</v>
          </cell>
          <cell r="P321">
            <v>0.12978669686357147</v>
          </cell>
          <cell r="Q321">
            <v>0.13963877223129514</v>
          </cell>
          <cell r="R321">
            <v>0.14801441995422149</v>
          </cell>
          <cell r="S321">
            <v>0.17514180560936207</v>
          </cell>
          <cell r="T321">
            <v>0.17957894405393335</v>
          </cell>
          <cell r="U321">
            <v>0.17566000512040483</v>
          </cell>
          <cell r="V321">
            <v>0.12549653507885722</v>
          </cell>
          <cell r="W321">
            <v>7.813307426776081E-2</v>
          </cell>
        </row>
        <row r="322">
          <cell r="D322" t="str">
            <v>07, 20 e 28</v>
          </cell>
          <cell r="E322" t="str">
            <v>CNL</v>
          </cell>
          <cell r="F322">
            <v>3.4558144077410243E-3</v>
          </cell>
          <cell r="G322">
            <v>4.7994170341612965E-3</v>
          </cell>
          <cell r="H322">
            <v>7.1252646752077353E-3</v>
          </cell>
          <cell r="I322">
            <v>1.0354425491707063E-2</v>
          </cell>
          <cell r="J322">
            <v>2.3588656659071474E-2</v>
          </cell>
          <cell r="K322">
            <v>4.3894119105754942E-2</v>
          </cell>
          <cell r="L322">
            <v>6.1577466484103477E-2</v>
          </cell>
          <cell r="M322">
            <v>6.9336463071547255E-2</v>
          </cell>
          <cell r="N322">
            <v>7.12263392222727E-2</v>
          </cell>
          <cell r="O322">
            <v>8.0819539613831926E-2</v>
          </cell>
          <cell r="P322">
            <v>8.6807768870357432E-2</v>
          </cell>
          <cell r="Q322">
            <v>9.0328991563904282E-2</v>
          </cell>
          <cell r="R322">
            <v>9.1547611281449115E-2</v>
          </cell>
          <cell r="S322">
            <v>0.10811764017923059</v>
          </cell>
          <cell r="T322">
            <v>0.10309714017714279</v>
          </cell>
          <cell r="U322">
            <v>9.7980452101624996E-2</v>
          </cell>
          <cell r="V322">
            <v>0.10000643913573476</v>
          </cell>
          <cell r="W322">
            <v>9.1844257494642992E-2</v>
          </cell>
        </row>
        <row r="323">
          <cell r="D323" t="str">
            <v>06, 14 e 28</v>
          </cell>
          <cell r="E323" t="str">
            <v>GLR</v>
          </cell>
          <cell r="F323">
            <v>6.1603648137992179E-3</v>
          </cell>
          <cell r="G323">
            <v>9.573706230447402E-3</v>
          </cell>
          <cell r="H323">
            <v>1.4061363031604646E-2</v>
          </cell>
          <cell r="I323">
            <v>2.0845543069113227E-2</v>
          </cell>
          <cell r="J323">
            <v>2.6407327915395767E-2</v>
          </cell>
          <cell r="K323">
            <v>2.6633264439612878E-2</v>
          </cell>
          <cell r="L323">
            <v>2.4864206075743672E-2</v>
          </cell>
          <cell r="M323">
            <v>2.6344404050040248E-2</v>
          </cell>
          <cell r="N323">
            <v>2.4174166436324963E-2</v>
          </cell>
          <cell r="O323">
            <v>2.5652673061408591E-2</v>
          </cell>
          <cell r="P323">
            <v>2.7280537078282808E-2</v>
          </cell>
          <cell r="Q323">
            <v>2.3695741969245517E-2</v>
          </cell>
          <cell r="R323">
            <v>2.2605632404620969E-2</v>
          </cell>
          <cell r="S323">
            <v>2.0923636948401762E-2</v>
          </cell>
          <cell r="T323">
            <v>2.1080141826929053E-2</v>
          </cell>
          <cell r="U323">
            <v>2.3192421800876498E-2</v>
          </cell>
          <cell r="V323">
            <v>1.8429250551212219E-2</v>
          </cell>
          <cell r="W323">
            <v>2.0118922121857279E-2</v>
          </cell>
        </row>
        <row r="324">
          <cell r="D324" t="str">
            <v>04,13 e 26</v>
          </cell>
          <cell r="E324" t="str">
            <v>CTT</v>
          </cell>
          <cell r="F324">
            <v>4.0568256090872902E-3</v>
          </cell>
          <cell r="G324">
            <v>1.1357782719585895E-2</v>
          </cell>
          <cell r="H324">
            <v>1.7478967858120212E-2</v>
          </cell>
          <cell r="I324">
            <v>2.2690886226051119E-2</v>
          </cell>
          <cell r="J324">
            <v>2.5431028374099083E-2</v>
          </cell>
          <cell r="K324">
            <v>2.6184169804634068E-2</v>
          </cell>
          <cell r="L324">
            <v>2.6161959645506393E-2</v>
          </cell>
          <cell r="M324">
            <v>3.0643609952190946E-2</v>
          </cell>
          <cell r="N324">
            <v>2.6016900053564204E-2</v>
          </cell>
          <cell r="O324">
            <v>2.4098451145757975E-2</v>
          </cell>
          <cell r="P324">
            <v>2.4364169339309384E-2</v>
          </cell>
          <cell r="Q324">
            <v>2.2754968094536015E-2</v>
          </cell>
          <cell r="R324">
            <v>2.3116173663445531E-2</v>
          </cell>
          <cell r="S324">
            <v>1.9297258181233418E-2</v>
          </cell>
          <cell r="T324">
            <v>2.2207067647865508E-2</v>
          </cell>
          <cell r="U324">
            <v>2.3252661857502147E-2</v>
          </cell>
          <cell r="V324">
            <v>2.500160978393369E-2</v>
          </cell>
          <cell r="W324">
            <v>2.12213288134659E-2</v>
          </cell>
        </row>
        <row r="325">
          <cell r="D325" t="str">
            <v>03,18 e 27</v>
          </cell>
          <cell r="E325" t="str">
            <v>LMC</v>
          </cell>
          <cell r="F325">
            <v>4.9583424111066879E-3</v>
          </cell>
          <cell r="G325">
            <v>1.4574145967610218E-2</v>
          </cell>
          <cell r="H325">
            <v>2.3734067466798157E-2</v>
          </cell>
          <cell r="I325">
            <v>3.453753365330673E-2</v>
          </cell>
          <cell r="J325">
            <v>4.4957019200032748E-2</v>
          </cell>
          <cell r="K325">
            <v>5.2094977657541904E-2</v>
          </cell>
          <cell r="L325">
            <v>5.0791065436872763E-2</v>
          </cell>
          <cell r="M325">
            <v>4.7087288001292908E-2</v>
          </cell>
          <cell r="N325">
            <v>5.2674071957186118E-2</v>
          </cell>
          <cell r="O325">
            <v>5.5487324679361613E-2</v>
          </cell>
          <cell r="P325">
            <v>5.612758025635705E-2</v>
          </cell>
          <cell r="Q325">
            <v>5.0742990867143629E-2</v>
          </cell>
          <cell r="R325">
            <v>4.5740715003578514E-2</v>
          </cell>
          <cell r="S325">
            <v>4.5465509805784794E-2</v>
          </cell>
          <cell r="T325">
            <v>4.8109789090860874E-2</v>
          </cell>
          <cell r="U325">
            <v>4.3854761223475557E-2</v>
          </cell>
          <cell r="V325">
            <v>3.890126140448652E-2</v>
          </cell>
          <cell r="W325">
            <v>4.7472388157396114E-2</v>
          </cell>
        </row>
        <row r="326">
          <cell r="D326" t="str">
            <v>06, 21 e 31</v>
          </cell>
          <cell r="E326" t="str">
            <v>FLA</v>
          </cell>
          <cell r="F326">
            <v>7.9633984178380142E-3</v>
          </cell>
          <cell r="G326">
            <v>1.7828200972447326E-2</v>
          </cell>
          <cell r="H326">
            <v>2.8740669371324652E-2</v>
          </cell>
          <cell r="I326">
            <v>3.8102918888624999E-2</v>
          </cell>
          <cell r="J326">
            <v>4.3287861919751328E-2</v>
          </cell>
          <cell r="K326">
            <v>4.2078214712144985E-2</v>
          </cell>
          <cell r="L326">
            <v>3.8894991047381186E-2</v>
          </cell>
          <cell r="M326">
            <v>3.7892635962386664E-2</v>
          </cell>
          <cell r="N326">
            <v>3.7260698396040931E-2</v>
          </cell>
          <cell r="O326">
            <v>3.8470998138939422E-2</v>
          </cell>
          <cell r="P326">
            <v>4.0895808179661576E-2</v>
          </cell>
          <cell r="Q326">
            <v>3.8836321515351525E-2</v>
          </cell>
          <cell r="R326">
            <v>3.092556402991016E-2</v>
          </cell>
          <cell r="S326">
            <v>2.6944893170671089E-2</v>
          </cell>
          <cell r="T326">
            <v>2.6847350439956813E-2</v>
          </cell>
          <cell r="U326">
            <v>3.3041671059170795E-2</v>
          </cell>
          <cell r="V326">
            <v>3.8679222241218905E-2</v>
          </cell>
          <cell r="W326">
            <v>4.533647519240442E-2</v>
          </cell>
        </row>
        <row r="327">
          <cell r="D327" t="str">
            <v>03,18 e 26</v>
          </cell>
          <cell r="E327" t="str">
            <v>BTF</v>
          </cell>
          <cell r="F327">
            <v>7.9633984178380142E-3</v>
          </cell>
          <cell r="G327">
            <v>2.7791388689960173E-2</v>
          </cell>
          <cell r="H327">
            <v>4.867879937398558E-2</v>
          </cell>
          <cell r="I327">
            <v>7.814230899132063E-2</v>
          </cell>
          <cell r="J327">
            <v>8.9205433894285646E-2</v>
          </cell>
          <cell r="K327">
            <v>8.7944445041067743E-2</v>
          </cell>
          <cell r="L327">
            <v>8.280232015768646E-2</v>
          </cell>
          <cell r="M327">
            <v>8.6501905615170877E-2</v>
          </cell>
          <cell r="N327">
            <v>8.663971278341788E-2</v>
          </cell>
          <cell r="O327">
            <v>8.7917687125514621E-2</v>
          </cell>
          <cell r="P327">
            <v>9.1923911132442235E-2</v>
          </cell>
          <cell r="Q327">
            <v>0.10451409764350843</v>
          </cell>
          <cell r="R327">
            <v>0.10637221672287347</v>
          </cell>
          <cell r="S327">
            <v>0.11371859627065867</v>
          </cell>
          <cell r="T327">
            <v>0.1022353733728973</v>
          </cell>
          <cell r="U327">
            <v>8.6354121172873902E-2</v>
          </cell>
          <cell r="V327">
            <v>8.0911071094719678E-2</v>
          </cell>
          <cell r="W327">
            <v>8.0200086814526964E-2</v>
          </cell>
        </row>
        <row r="328">
          <cell r="D328" t="str">
            <v>18, 25 e 28</v>
          </cell>
          <cell r="E328" t="str">
            <v>CAV</v>
          </cell>
          <cell r="F328">
            <v>3.3055616074044582E-3</v>
          </cell>
          <cell r="G328">
            <v>2.0303293003153543E-2</v>
          </cell>
          <cell r="H328">
            <v>3.0317055361414855E-2</v>
          </cell>
          <cell r="I328">
            <v>4.5381772452102238E-2</v>
          </cell>
          <cell r="J328">
            <v>4.9035431799965667E-2</v>
          </cell>
          <cell r="K328">
            <v>4.9673771799395271E-2</v>
          </cell>
          <cell r="L328">
            <v>4.7509065466965601E-2</v>
          </cell>
          <cell r="M328">
            <v>4.4215920555695905E-2</v>
          </cell>
          <cell r="N328">
            <v>4.6771077827385828E-2</v>
          </cell>
          <cell r="O328">
            <v>5.0135673959492484E-2</v>
          </cell>
          <cell r="P328">
            <v>5.764409148062323E-2</v>
          </cell>
          <cell r="Q328">
            <v>6.7294731225313875E-2</v>
          </cell>
          <cell r="R328">
            <v>6.3184208013417786E-2</v>
          </cell>
          <cell r="S328">
            <v>6.258817165788301E-2</v>
          </cell>
          <cell r="T328">
            <v>6.7317245362410225E-2</v>
          </cell>
          <cell r="U328">
            <v>5.8462974955196464E-2</v>
          </cell>
          <cell r="V328">
            <v>5.2356834698504121E-2</v>
          </cell>
          <cell r="W328">
            <v>5.4086828307047835E-2</v>
          </cell>
        </row>
        <row r="330">
          <cell r="E330" t="str">
            <v>LINHA 1</v>
          </cell>
          <cell r="F330">
            <v>9.1849536845742971E-2</v>
          </cell>
          <cell r="G330">
            <v>0.29830261455153095</v>
          </cell>
          <cell r="H330">
            <v>0.47448209414681569</v>
          </cell>
          <cell r="I330">
            <v>0.64058126031242124</v>
          </cell>
          <cell r="J330">
            <v>0.72482997428552987</v>
          </cell>
          <cell r="K330">
            <v>0.75797313828307222</v>
          </cell>
          <cell r="L330">
            <v>0.7921516001865756</v>
          </cell>
          <cell r="M330">
            <v>0.80062118818126338</v>
          </cell>
          <cell r="N330">
            <v>0.82401035054102978</v>
          </cell>
          <cell r="O330">
            <v>0.84564012712573899</v>
          </cell>
          <cell r="P330">
            <v>0.87343047337647883</v>
          </cell>
          <cell r="Q330">
            <v>0.86920376721138448</v>
          </cell>
          <cell r="R330">
            <v>0.85249612130460317</v>
          </cell>
          <cell r="S330">
            <v>0.8769927708377494</v>
          </cell>
          <cell r="T330">
            <v>0.87564953601315176</v>
          </cell>
          <cell r="U330">
            <v>0.83803557175343746</v>
          </cell>
          <cell r="V330">
            <v>0.79076583527802635</v>
          </cell>
          <cell r="W330">
            <v>0.73819219082659837</v>
          </cell>
        </row>
        <row r="332">
          <cell r="D332" t="str">
            <v>DIAS MAIO/99</v>
          </cell>
          <cell r="E332" t="str">
            <v>ESTAÇÃO</v>
          </cell>
          <cell r="F332" t="str">
            <v>=&gt;6h</v>
          </cell>
          <cell r="G332" t="str">
            <v>6h às 7h</v>
          </cell>
          <cell r="H332" t="str">
            <v>7h às 8h</v>
          </cell>
          <cell r="I332" t="str">
            <v>8h às 9h</v>
          </cell>
          <cell r="J332" t="str">
            <v>9h às 10h</v>
          </cell>
          <cell r="K332" t="str">
            <v>10h às 11h</v>
          </cell>
          <cell r="L332" t="str">
            <v>11h às 12h</v>
          </cell>
          <cell r="M332" t="str">
            <v>12h às 13h</v>
          </cell>
          <cell r="N332" t="str">
            <v>13h às 14h</v>
          </cell>
          <cell r="O332" t="str">
            <v>14h às 15h</v>
          </cell>
          <cell r="P332" t="str">
            <v>15h às 16h</v>
          </cell>
          <cell r="Q332" t="str">
            <v>16h às 17h</v>
          </cell>
          <cell r="R332" t="str">
            <v>17h às 18h</v>
          </cell>
          <cell r="S332" t="str">
            <v>18h às 19h</v>
          </cell>
          <cell r="T332" t="str">
            <v>19h às 20h</v>
          </cell>
          <cell r="U332" t="str">
            <v>20h às 21h</v>
          </cell>
          <cell r="V332" t="str">
            <v>21h às 22h</v>
          </cell>
          <cell r="W332" t="str">
            <v>22h às 23h</v>
          </cell>
        </row>
        <row r="333">
          <cell r="D333" t="str">
            <v>18, 25 e 28</v>
          </cell>
          <cell r="E333" t="str">
            <v>PVN</v>
          </cell>
          <cell r="F333">
            <v>0.52693657078033795</v>
          </cell>
          <cell r="G333">
            <v>0.28954807583581477</v>
          </cell>
          <cell r="H333">
            <v>0.18777909913954546</v>
          </cell>
          <cell r="I333">
            <v>0.10952453366640638</v>
          </cell>
          <cell r="J333">
            <v>7.3159478530070793E-2</v>
          </cell>
          <cell r="K333">
            <v>5.8616612791582014E-2</v>
          </cell>
          <cell r="L333">
            <v>4.7640721626216881E-2</v>
          </cell>
          <cell r="M333">
            <v>3.897528270416914E-2</v>
          </cell>
          <cell r="N333">
            <v>3.40124899859921E-2</v>
          </cell>
          <cell r="O333">
            <v>2.7863834137282655E-2</v>
          </cell>
          <cell r="P333">
            <v>1.7948160313567853E-2</v>
          </cell>
          <cell r="Q333">
            <v>1.6169550971569521E-2</v>
          </cell>
          <cell r="R333">
            <v>1.902238912509301E-2</v>
          </cell>
          <cell r="S333">
            <v>1.4838422010569638E-2</v>
          </cell>
          <cell r="T333">
            <v>1.2495618661560147E-2</v>
          </cell>
          <cell r="U333">
            <v>1.8162377072634451E-2</v>
          </cell>
          <cell r="V333">
            <v>1.8073987889984038E-2</v>
          </cell>
          <cell r="W333">
            <v>1.9843320448955128E-2</v>
          </cell>
        </row>
        <row r="334">
          <cell r="D334" t="str">
            <v>18, 25 e 28</v>
          </cell>
          <cell r="E334" t="str">
            <v>ERP</v>
          </cell>
          <cell r="F334">
            <v>6.0101120134626519E-2</v>
          </cell>
          <cell r="G334">
            <v>3.5103589511640471E-2</v>
          </cell>
          <cell r="H334">
            <v>1.7277190451388667E-2</v>
          </cell>
          <cell r="I334">
            <v>1.0650591677388452E-2</v>
          </cell>
          <cell r="J334">
            <v>6.3616937852235492E-3</v>
          </cell>
          <cell r="K334">
            <v>5.9163336695034477E-3</v>
          </cell>
          <cell r="L334">
            <v>4.2882291870420253E-3</v>
          </cell>
          <cell r="M334">
            <v>4.0952289797858881E-3</v>
          </cell>
          <cell r="N334">
            <v>3.1701264771149661E-3</v>
          </cell>
          <cell r="O334">
            <v>2.9161689551382652E-3</v>
          </cell>
          <cell r="P334">
            <v>1.8331454359261509E-3</v>
          </cell>
          <cell r="Q334">
            <v>1.4846587710259289E-3</v>
          </cell>
          <cell r="R334">
            <v>1.578896115253744E-3</v>
          </cell>
          <cell r="S334">
            <v>1.3157221487204603E-3</v>
          </cell>
          <cell r="T334">
            <v>1.4749470303433061E-3</v>
          </cell>
          <cell r="U334">
            <v>1.9879218686465563E-3</v>
          </cell>
          <cell r="V334">
            <v>1.7763133061409369E-3</v>
          </cell>
          <cell r="W334">
            <v>2.2048133832172365E-3</v>
          </cell>
        </row>
        <row r="335">
          <cell r="D335" t="str">
            <v>18, 25 e 28</v>
          </cell>
          <cell r="E335" t="str">
            <v>AFB</v>
          </cell>
          <cell r="F335">
            <v>5.3715376120322442E-2</v>
          </cell>
          <cell r="G335">
            <v>2.6761147337077386E-2</v>
          </cell>
          <cell r="H335">
            <v>2.0001185442264542E-2</v>
          </cell>
          <cell r="I335">
            <v>1.017216937744159E-2</v>
          </cell>
          <cell r="J335">
            <v>7.3222465597251223E-3</v>
          </cell>
          <cell r="K335">
            <v>6.5021092803453718E-3</v>
          </cell>
          <cell r="L335">
            <v>5.6612148478054807E-3</v>
          </cell>
          <cell r="M335">
            <v>5.1935662540579649E-3</v>
          </cell>
          <cell r="N335">
            <v>4.4662865638171439E-3</v>
          </cell>
          <cell r="O335">
            <v>3.3167416138111037E-3</v>
          </cell>
          <cell r="P335">
            <v>2.7997130294144849E-3</v>
          </cell>
          <cell r="Q335">
            <v>2.5283297882817799E-3</v>
          </cell>
          <cell r="R335">
            <v>2.2407088581744747E-3</v>
          </cell>
          <cell r="S335">
            <v>1.7268853201956038E-3</v>
          </cell>
          <cell r="T335">
            <v>1.7401060470342378E-3</v>
          </cell>
          <cell r="U335">
            <v>2.4096022650261294E-3</v>
          </cell>
          <cell r="V335">
            <v>2.1315759673691246E-3</v>
          </cell>
          <cell r="W335">
            <v>2.480415056119391E-3</v>
          </cell>
        </row>
        <row r="336">
          <cell r="D336" t="str">
            <v>18, 25 e 28</v>
          </cell>
          <cell r="E336" t="str">
            <v>CNT</v>
          </cell>
          <cell r="F336">
            <v>2.3439436852504342E-2</v>
          </cell>
          <cell r="G336">
            <v>2.7313959770331568E-2</v>
          </cell>
          <cell r="H336">
            <v>2.7340838612124548E-2</v>
          </cell>
          <cell r="I336">
            <v>1.9000199912175338E-2</v>
          </cell>
          <cell r="J336">
            <v>1.2660400503266665E-2</v>
          </cell>
          <cell r="K336">
            <v>1.0954003922744008E-2</v>
          </cell>
          <cell r="L336">
            <v>9.1783151020899487E-3</v>
          </cell>
          <cell r="M336">
            <v>7.374550270112518E-3</v>
          </cell>
          <cell r="N336">
            <v>6.5588823664447567E-3</v>
          </cell>
          <cell r="O336">
            <v>4.4383450580950529E-3</v>
          </cell>
          <cell r="P336">
            <v>4.2328994611385666E-3</v>
          </cell>
          <cell r="Q336">
            <v>3.013416317428865E-3</v>
          </cell>
          <cell r="R336">
            <v>3.6116066827959889E-3</v>
          </cell>
          <cell r="S336">
            <v>2.6679921349053773E-3</v>
          </cell>
          <cell r="T336">
            <v>2.2207067647865512E-3</v>
          </cell>
          <cell r="U336">
            <v>2.5903224349030892E-3</v>
          </cell>
          <cell r="V336">
            <v>2.5312464612508357E-3</v>
          </cell>
          <cell r="W336">
            <v>2.2048133832172361E-3</v>
          </cell>
        </row>
        <row r="337">
          <cell r="D337" t="str">
            <v>18, 25 e 28</v>
          </cell>
          <cell r="E337" t="str">
            <v>CLG</v>
          </cell>
          <cell r="F337">
            <v>4.537634570164302E-2</v>
          </cell>
          <cell r="G337">
            <v>3.824456924603923E-2</v>
          </cell>
          <cell r="H337">
            <v>2.8589336316275991E-2</v>
          </cell>
          <cell r="I337">
            <v>1.6186621148202129E-2</v>
          </cell>
          <cell r="J337">
            <v>1.1621113894789552E-2</v>
          </cell>
          <cell r="K337">
            <v>1.1129736605996584E-2</v>
          </cell>
          <cell r="L337">
            <v>8.5952663968342346E-3</v>
          </cell>
          <cell r="M337">
            <v>7.9080283747589557E-3</v>
          </cell>
          <cell r="N337">
            <v>7.1523050567421408E-3</v>
          </cell>
          <cell r="O337">
            <v>5.9124524420110982E-3</v>
          </cell>
          <cell r="P337">
            <v>3.1496771580912949E-3</v>
          </cell>
          <cell r="Q337">
            <v>3.8071942742150052E-3</v>
          </cell>
          <cell r="R337">
            <v>3.7817871024041771E-3</v>
          </cell>
          <cell r="S337">
            <v>2.6862660536376062E-3</v>
          </cell>
          <cell r="T337">
            <v>1.9886926251819863E-3</v>
          </cell>
          <cell r="U337">
            <v>2.831282661405702E-3</v>
          </cell>
          <cell r="V337">
            <v>3.4194031143213038E-3</v>
          </cell>
          <cell r="W337">
            <v>4.2718259299833958E-3</v>
          </cell>
        </row>
        <row r="338">
          <cell r="D338" t="str">
            <v>18, 25 e 28</v>
          </cell>
          <cell r="E338" t="str">
            <v>IRJ</v>
          </cell>
          <cell r="F338">
            <v>3.6661683282122173E-2</v>
          </cell>
          <cell r="G338">
            <v>5.6261229002550477E-2</v>
          </cell>
          <cell r="H338">
            <v>4.1767923193430125E-2</v>
          </cell>
          <cell r="I338">
            <v>2.8557254903970961E-2</v>
          </cell>
          <cell r="J338">
            <v>2.0848719236722716E-2</v>
          </cell>
          <cell r="K338">
            <v>1.8041888813931303E-2</v>
          </cell>
          <cell r="L338">
            <v>1.6400595838160729E-2</v>
          </cell>
          <cell r="M338">
            <v>1.6129867399309931E-2</v>
          </cell>
          <cell r="N338">
            <v>1.2977217253608555E-2</v>
          </cell>
          <cell r="O338">
            <v>1.0703301439738249E-2</v>
          </cell>
          <cell r="P338">
            <v>7.2659219096709235E-3</v>
          </cell>
          <cell r="Q338">
            <v>6.9676065095672299E-3</v>
          </cell>
          <cell r="R338">
            <v>7.6203010113444171E-3</v>
          </cell>
          <cell r="S338">
            <v>5.5278604164991554E-3</v>
          </cell>
          <cell r="T338">
            <v>4.9551591244117819E-3</v>
          </cell>
          <cell r="U338">
            <v>6.1746058041294571E-3</v>
          </cell>
          <cell r="V338">
            <v>7.5049237184454595E-3</v>
          </cell>
          <cell r="W338">
            <v>1.0886266079635104E-2</v>
          </cell>
        </row>
        <row r="339">
          <cell r="D339" t="str">
            <v>Soma Novas Estações</v>
          </cell>
          <cell r="F339">
            <v>0.7462305328715565</v>
          </cell>
          <cell r="G339">
            <v>0.47323257070345398</v>
          </cell>
          <cell r="H339">
            <v>0.32275557315502934</v>
          </cell>
          <cell r="I339">
            <v>0.19409137068558485</v>
          </cell>
          <cell r="J339">
            <v>0.13197365250979839</v>
          </cell>
          <cell r="K339">
            <v>0.11116068508410273</v>
          </cell>
          <cell r="L339">
            <v>9.1764342998149298E-2</v>
          </cell>
          <cell r="M339">
            <v>7.9676523982194408E-2</v>
          </cell>
          <cell r="N339">
            <v>6.8337307703719666E-2</v>
          </cell>
          <cell r="O339">
            <v>5.5150843646076426E-2</v>
          </cell>
          <cell r="P339">
            <v>3.7229517307809268E-2</v>
          </cell>
          <cell r="Q339">
            <v>3.3970756632088331E-2</v>
          </cell>
          <cell r="R339">
            <v>3.7855688895065812E-2</v>
          </cell>
          <cell r="S339">
            <v>2.8763148084527838E-2</v>
          </cell>
          <cell r="T339">
            <v>2.4875230253318011E-2</v>
          </cell>
          <cell r="U339">
            <v>3.4156112106745386E-2</v>
          </cell>
          <cell r="V339">
            <v>3.5437450457511704E-2</v>
          </cell>
          <cell r="W339">
            <v>4.1891454281127491E-2</v>
          </cell>
        </row>
        <row r="340">
          <cell r="D340" t="str">
            <v>06, 12, 18, 20 e 25</v>
          </cell>
          <cell r="E340" t="str">
            <v>VCV</v>
          </cell>
          <cell r="F340">
            <v>4.7329632106018378E-2</v>
          </cell>
          <cell r="G340">
            <v>6.4060909879009462E-2</v>
          </cell>
          <cell r="H340">
            <v>5.0431740594965899E-2</v>
          </cell>
          <cell r="I340">
            <v>4.1916628079629974E-2</v>
          </cell>
          <cell r="J340">
            <v>3.2416294124408898E-2</v>
          </cell>
          <cell r="K340">
            <v>2.8632711857953314E-2</v>
          </cell>
          <cell r="L340">
            <v>2.1723266276462889E-2</v>
          </cell>
          <cell r="M340">
            <v>2.180356394754969E-2</v>
          </cell>
          <cell r="N340">
            <v>2.2178392230535342E-2</v>
          </cell>
          <cell r="O340">
            <v>1.7641219887951816E-2</v>
          </cell>
          <cell r="P340">
            <v>1.1998770126062076E-2</v>
          </cell>
          <cell r="Q340">
            <v>9.4194984205288618E-3</v>
          </cell>
          <cell r="R340">
            <v>1.0704348393355023E-2</v>
          </cell>
          <cell r="S340">
            <v>1.0640902877776722E-2</v>
          </cell>
          <cell r="T340">
            <v>8.9391733501930273E-3</v>
          </cell>
          <cell r="U340">
            <v>9.0179364768602898E-3</v>
          </cell>
          <cell r="V340">
            <v>1.0871037433582536E-2</v>
          </cell>
          <cell r="W340">
            <v>1.3518262055850681E-2</v>
          </cell>
        </row>
        <row r="341">
          <cell r="D341" t="str">
            <v>14, 19 e 26</v>
          </cell>
          <cell r="E341" t="str">
            <v>TCL</v>
          </cell>
          <cell r="F341">
            <v>1.7729830439714822E-2</v>
          </cell>
          <cell r="G341">
            <v>1.6684884349126183E-2</v>
          </cell>
          <cell r="H341">
            <v>1.1072535194393614E-2</v>
          </cell>
          <cell r="I341">
            <v>7.290244570618833E-3</v>
          </cell>
          <cell r="J341">
            <v>5.5271151450828363E-3</v>
          </cell>
          <cell r="K341">
            <v>5.5453424493035613E-3</v>
          </cell>
          <cell r="L341">
            <v>4.1001489595401822E-3</v>
          </cell>
          <cell r="M341">
            <v>4.1266100447650902E-3</v>
          </cell>
          <cell r="N341">
            <v>3.216975636875286E-3</v>
          </cell>
          <cell r="O341">
            <v>2.723894078975303E-3</v>
          </cell>
          <cell r="P341">
            <v>2.3664241081955764E-3</v>
          </cell>
          <cell r="Q341">
            <v>2.2049387688503892E-3</v>
          </cell>
          <cell r="R341">
            <v>3.2334279725555713E-3</v>
          </cell>
          <cell r="S341">
            <v>2.3664724758236055E-3</v>
          </cell>
          <cell r="T341">
            <v>2.9001767450570629E-3</v>
          </cell>
          <cell r="U341">
            <v>2.9818828029698351E-3</v>
          </cell>
          <cell r="V341">
            <v>3.663646193915683E-3</v>
          </cell>
          <cell r="W341">
            <v>4.1340250935323177E-3</v>
          </cell>
        </row>
        <row r="342">
          <cell r="D342" t="str">
            <v>05, 12, 20 e 28</v>
          </cell>
          <cell r="E342" t="str">
            <v>ERN</v>
          </cell>
          <cell r="F342">
            <v>3.0088123267397401E-2</v>
          </cell>
          <cell r="G342">
            <v>4.1234781953186847E-2</v>
          </cell>
          <cell r="H342">
            <v>3.5799725834948601E-2</v>
          </cell>
          <cell r="I342">
            <v>2.3092419227792236E-2</v>
          </cell>
          <cell r="J342">
            <v>1.6486864834477859E-2</v>
          </cell>
          <cell r="K342">
            <v>1.2974929780148648E-2</v>
          </cell>
          <cell r="L342">
            <v>9.4510314319676218E-3</v>
          </cell>
          <cell r="M342">
            <v>1.0226304550097518E-2</v>
          </cell>
          <cell r="N342">
            <v>9.9554464490679354E-3</v>
          </cell>
          <cell r="O342">
            <v>8.2798368547675749E-3</v>
          </cell>
          <cell r="P342">
            <v>5.0494824280511242E-3</v>
          </cell>
          <cell r="Q342">
            <v>4.7185689653398326E-3</v>
          </cell>
          <cell r="R342">
            <v>5.481227681547054E-3</v>
          </cell>
          <cell r="S342">
            <v>3.8923446899646946E-3</v>
          </cell>
          <cell r="T342">
            <v>4.7604329715293789E-3</v>
          </cell>
          <cell r="U342">
            <v>4.5631842893932321E-3</v>
          </cell>
          <cell r="V342">
            <v>4.196540185757964E-3</v>
          </cell>
          <cell r="W342">
            <v>5.4259079352611678E-3</v>
          </cell>
        </row>
        <row r="343">
          <cell r="D343" t="str">
            <v>05, 10, 17 e 26</v>
          </cell>
          <cell r="E343" t="str">
            <v>INH</v>
          </cell>
          <cell r="F343">
            <v>1.7804956839883104E-2</v>
          </cell>
          <cell r="G343">
            <v>3.7069842825374094E-2</v>
          </cell>
          <cell r="H343">
            <v>3.3435146849813288E-2</v>
          </cell>
          <cell r="I343">
            <v>2.3767336400931559E-2</v>
          </cell>
          <cell r="J343">
            <v>1.7963124221519217E-2</v>
          </cell>
          <cell r="K343">
            <v>1.4131836611561453E-2</v>
          </cell>
          <cell r="L343">
            <v>1.098858729179519E-2</v>
          </cell>
          <cell r="M343">
            <v>9.6614453804718791E-3</v>
          </cell>
          <cell r="N343">
            <v>9.4869548514647378E-3</v>
          </cell>
          <cell r="O343">
            <v>8.9768332808583141E-3</v>
          </cell>
          <cell r="P343">
            <v>6.3618479105891634E-3</v>
          </cell>
          <cell r="Q343">
            <v>4.6083220268973131E-3</v>
          </cell>
          <cell r="R343">
            <v>7.7502999429895601E-3</v>
          </cell>
          <cell r="S343">
            <v>5.6603463273078129E-3</v>
          </cell>
          <cell r="T343">
            <v>5.0463075363992894E-3</v>
          </cell>
          <cell r="U343">
            <v>4.1339738859354535E-3</v>
          </cell>
          <cell r="V343">
            <v>5.1957164204622409E-3</v>
          </cell>
          <cell r="W343">
            <v>6.0287865947346309E-3</v>
          </cell>
        </row>
        <row r="344">
          <cell r="D344" t="str">
            <v>14 e 17</v>
          </cell>
          <cell r="E344" t="str">
            <v>DCT</v>
          </cell>
          <cell r="F344">
            <v>5.6344800126212355E-3</v>
          </cell>
          <cell r="G344">
            <v>1.6094380159059216E-2</v>
          </cell>
          <cell r="H344">
            <v>1.9086881568012224E-2</v>
          </cell>
          <cell r="I344">
            <v>1.751367348019759E-2</v>
          </cell>
          <cell r="J344">
            <v>1.5329477475037436E-2</v>
          </cell>
          <cell r="K344">
            <v>1.4380791246169269E-2</v>
          </cell>
          <cell r="L344">
            <v>1.3626412482508541E-2</v>
          </cell>
          <cell r="M344">
            <v>1.3886121253296975E-2</v>
          </cell>
          <cell r="N344">
            <v>1.520255234222374E-2</v>
          </cell>
          <cell r="O344">
            <v>1.3531344409968489E-2</v>
          </cell>
          <cell r="P344">
            <v>1.3248642014193544E-2</v>
          </cell>
          <cell r="Q344">
            <v>1.3582422816118397E-2</v>
          </cell>
          <cell r="R344">
            <v>1.2267171913423549E-2</v>
          </cell>
          <cell r="S344">
            <v>1.0868413165992968E-2</v>
          </cell>
          <cell r="T344">
            <v>1.2429328907387413E-2</v>
          </cell>
          <cell r="U344">
            <v>2.3719522296350961E-2</v>
          </cell>
          <cell r="V344">
            <v>2.2048488912474382E-2</v>
          </cell>
          <cell r="W344">
            <v>4.5267574774178886E-2</v>
          </cell>
        </row>
        <row r="345">
          <cell r="D345" t="str">
            <v>07, 10, 19 e 31</v>
          </cell>
          <cell r="E345" t="str">
            <v>MGR</v>
          </cell>
          <cell r="F345">
            <v>3.5084028878588226E-2</v>
          </cell>
          <cell r="G345">
            <v>3.771060269119144E-2</v>
          </cell>
          <cell r="H345">
            <v>3.6546932794251356E-2</v>
          </cell>
          <cell r="I345">
            <v>3.3147830782032511E-2</v>
          </cell>
          <cell r="J345">
            <v>3.0127501570739984E-2</v>
          </cell>
          <cell r="K345">
            <v>2.2869656139953509E-2</v>
          </cell>
          <cell r="L345">
            <v>1.7830005567174737E-2</v>
          </cell>
          <cell r="M345">
            <v>1.7310579969152418E-2</v>
          </cell>
          <cell r="N345">
            <v>1.7041381862816288E-2</v>
          </cell>
          <cell r="O345">
            <v>1.6006883440566631E-2</v>
          </cell>
          <cell r="P345">
            <v>1.1098862366607421E-2</v>
          </cell>
          <cell r="Q345">
            <v>1.0572681396637616E-2</v>
          </cell>
          <cell r="R345">
            <v>1.4224246738917711E-2</v>
          </cell>
          <cell r="S345">
            <v>1.060800982405871E-2</v>
          </cell>
          <cell r="T345">
            <v>1.0216908361872454E-2</v>
          </cell>
          <cell r="U345">
            <v>1.1724221020767761E-2</v>
          </cell>
          <cell r="V345">
            <v>1.4154996658310593E-2</v>
          </cell>
          <cell r="W345">
            <v>2.1462480277255284E-2</v>
          </cell>
        </row>
        <row r="346">
          <cell r="D346" t="str">
            <v>04, 11,13, 24  e 27</v>
          </cell>
          <cell r="E346" t="str">
            <v>TRG</v>
          </cell>
          <cell r="F346">
            <v>3.2003846471688616E-3</v>
          </cell>
          <cell r="G346">
            <v>5.8045305491688974E-3</v>
          </cell>
          <cell r="H346">
            <v>6.0911554657085594E-3</v>
          </cell>
          <cell r="I346">
            <v>6.431362632142802E-3</v>
          </cell>
          <cell r="J346">
            <v>8.4182215286646277E-3</v>
          </cell>
          <cell r="K346">
            <v>9.723875139975963E-3</v>
          </cell>
          <cell r="L346">
            <v>1.0145047471449422E-2</v>
          </cell>
          <cell r="M346">
            <v>1.0261608248199121E-2</v>
          </cell>
          <cell r="N346">
            <v>9.3417224562077471E-3</v>
          </cell>
          <cell r="O346">
            <v>9.2676490310547935E-3</v>
          </cell>
          <cell r="P346">
            <v>8.2791513869828349E-3</v>
          </cell>
          <cell r="Q346">
            <v>1.1465681598022024E-2</v>
          </cell>
          <cell r="R346">
            <v>1.4329191331009426E-2</v>
          </cell>
          <cell r="S346">
            <v>1.1342621357094299E-2</v>
          </cell>
          <cell r="T346">
            <v>9.237477243970324E-3</v>
          </cell>
          <cell r="U346">
            <v>9.3613047996265117E-3</v>
          </cell>
          <cell r="V346">
            <v>1.3775309689122968E-2</v>
          </cell>
          <cell r="W346">
            <v>8.8778188883606533E-3</v>
          </cell>
        </row>
        <row r="347">
          <cell r="D347" t="str">
            <v>04, 13 e 17</v>
          </cell>
          <cell r="E347" t="str">
            <v>MRC</v>
          </cell>
          <cell r="F347">
            <v>9.0151680201939772E-4</v>
          </cell>
          <cell r="G347">
            <v>2.5756033822069788E-3</v>
          </cell>
          <cell r="H347">
            <v>3.480660266119177E-3</v>
          </cell>
          <cell r="I347">
            <v>4.8411780351765689E-3</v>
          </cell>
          <cell r="J347">
            <v>8.0938381326854068E-3</v>
          </cell>
          <cell r="K347">
            <v>1.1617882948364853E-2</v>
          </cell>
          <cell r="L347">
            <v>1.2939919652126812E-2</v>
          </cell>
          <cell r="M347">
            <v>1.5706223022090703E-2</v>
          </cell>
          <cell r="N347">
            <v>8.9169567410475152E-3</v>
          </cell>
          <cell r="O347">
            <v>8.6203236146394878E-3</v>
          </cell>
          <cell r="P347">
            <v>1.0548918735829575E-2</v>
          </cell>
          <cell r="Q347">
            <v>1.3317830163856351E-2</v>
          </cell>
          <cell r="R347">
            <v>1.1780266823989012E-2</v>
          </cell>
          <cell r="S347">
            <v>1.0489229352299224E-2</v>
          </cell>
          <cell r="T347">
            <v>1.2595053292819245E-2</v>
          </cell>
          <cell r="U347">
            <v>2.2258700923178869E-2</v>
          </cell>
          <cell r="V347">
            <v>4.5695659800475602E-2</v>
          </cell>
          <cell r="W347">
            <v>5.1950915342056134E-2</v>
          </cell>
        </row>
        <row r="348">
          <cell r="D348" t="str">
            <v>06, 14, 21, 24 e 27</v>
          </cell>
          <cell r="E348" t="str">
            <v>SCR</v>
          </cell>
          <cell r="F348">
            <v>4.1469772892892293E-3</v>
          </cell>
          <cell r="G348">
            <v>7.2292789566921721E-3</v>
          </cell>
          <cell r="H348">
            <v>6.8175541299421265E-3</v>
          </cell>
          <cell r="I348">
            <v>7.3266957934719282E-3</v>
          </cell>
          <cell r="J348">
            <v>8.8339361720554711E-3</v>
          </cell>
          <cell r="K348">
            <v>1.0989150459394524E-2</v>
          </cell>
          <cell r="L348">
            <v>1.527963768224974E-2</v>
          </cell>
          <cell r="M348">
            <v>1.6719831420918933E-2</v>
          </cell>
          <cell r="N348">
            <v>1.2311959185012013E-2</v>
          </cell>
          <cell r="O348">
            <v>1.4161044629402189E-2</v>
          </cell>
          <cell r="P348">
            <v>2.0387910239200481E-2</v>
          </cell>
          <cell r="Q348">
            <v>2.6935532000276357E-2</v>
          </cell>
          <cell r="R348">
            <v>2.9878009002544201E-2</v>
          </cell>
          <cell r="S348">
            <v>2.837574100740459E-2</v>
          </cell>
          <cell r="T348">
            <v>3.3350375324301906E-2</v>
          </cell>
          <cell r="U348">
            <v>4.0047589644734267E-2</v>
          </cell>
          <cell r="V348">
            <v>5.4195318970359993E-2</v>
          </cell>
          <cell r="W348">
            <v>6.3250583931044463E-2</v>
          </cell>
        </row>
        <row r="350">
          <cell r="E350" t="str">
            <v>LINHA 2</v>
          </cell>
          <cell r="F350">
            <v>0.90815046315425707</v>
          </cell>
          <cell r="G350">
            <v>0.70169738544846905</v>
          </cell>
          <cell r="H350">
            <v>0.52551790585318425</v>
          </cell>
          <cell r="I350">
            <v>0.35941873968757881</v>
          </cell>
          <cell r="J350">
            <v>0.27517002571447013</v>
          </cell>
          <cell r="K350">
            <v>0.24202686171692783</v>
          </cell>
          <cell r="L350">
            <v>0.20784839981342446</v>
          </cell>
          <cell r="M350">
            <v>0.19937881181873671</v>
          </cell>
          <cell r="N350">
            <v>0.1759896494589703</v>
          </cell>
          <cell r="O350">
            <v>0.15435987287426103</v>
          </cell>
          <cell r="P350">
            <v>0.12656952662352108</v>
          </cell>
          <cell r="Q350">
            <v>0.13079623278861549</v>
          </cell>
          <cell r="R350">
            <v>0.14750387869539691</v>
          </cell>
          <cell r="S350">
            <v>0.12300722916225047</v>
          </cell>
          <cell r="T350">
            <v>0.12435046398684811</v>
          </cell>
          <cell r="U350">
            <v>0.16196442824656254</v>
          </cell>
          <cell r="V350">
            <v>0.20923416472197365</v>
          </cell>
          <cell r="W350">
            <v>0.26180780917340174</v>
          </cell>
        </row>
        <row r="352">
          <cell r="E352" t="str">
            <v>% HORA</v>
          </cell>
          <cell r="F352">
            <v>1</v>
          </cell>
          <cell r="G352">
            <v>1</v>
          </cell>
          <cell r="H352">
            <v>1</v>
          </cell>
          <cell r="I352">
            <v>1</v>
          </cell>
          <cell r="J352">
            <v>1</v>
          </cell>
          <cell r="K352">
            <v>1</v>
          </cell>
          <cell r="L352">
            <v>1</v>
          </cell>
          <cell r="M352">
            <v>1</v>
          </cell>
          <cell r="N352">
            <v>1</v>
          </cell>
          <cell r="O352">
            <v>1</v>
          </cell>
          <cell r="P352">
            <v>1</v>
          </cell>
          <cell r="Q352">
            <v>1</v>
          </cell>
          <cell r="R352">
            <v>1</v>
          </cell>
          <cell r="S352">
            <v>1</v>
          </cell>
          <cell r="T352">
            <v>1</v>
          </cell>
          <cell r="U352">
            <v>1</v>
          </cell>
          <cell r="V352">
            <v>1</v>
          </cell>
          <cell r="W352">
            <v>1</v>
          </cell>
        </row>
        <row r="354">
          <cell r="E354" t="str">
            <v>SISTEMA</v>
          </cell>
          <cell r="F354">
            <v>6.3662482141872406E-3</v>
          </cell>
          <cell r="G354">
            <v>3.8067207635231658E-2</v>
          </cell>
          <cell r="H354">
            <v>7.5849651341147725E-2</v>
          </cell>
          <cell r="I354">
            <v>8.3973840936914457E-2</v>
          </cell>
          <cell r="J354">
            <v>6.0745588873296653E-2</v>
          </cell>
          <cell r="K354">
            <v>4.8988722171846764E-2</v>
          </cell>
          <cell r="L354">
            <v>5.0858436026185838E-2</v>
          </cell>
          <cell r="M354">
            <v>6.0963298884422708E-2</v>
          </cell>
          <cell r="N354">
            <v>6.1252749892185245E-2</v>
          </cell>
          <cell r="O354">
            <v>5.9698696423046531E-2</v>
          </cell>
          <cell r="P354">
            <v>5.739868007088203E-2</v>
          </cell>
          <cell r="Q354">
            <v>6.5073005790407146E-2</v>
          </cell>
          <cell r="R354">
            <v>0.10117403184448924</v>
          </cell>
          <cell r="S354">
            <v>0.10468981895298608</v>
          </cell>
          <cell r="T354">
            <v>5.7719123189191486E-2</v>
          </cell>
          <cell r="U354">
            <v>3.1757826117711573E-2</v>
          </cell>
          <cell r="V354">
            <v>2.1540042930768933E-2</v>
          </cell>
          <cell r="W354">
            <v>1.3883030705098732E-2</v>
          </cell>
        </row>
        <row r="360">
          <cell r="G360" t="str">
            <v>ENTRADAS HORÁRIAS DE PAGANTES POR LINHA DE BLOQUEIO DA ESTAÇÃO EM DIA ÚTIL  - MAIO/99 -  APÓS NOVA CONFIGURAÇÃO DO SISTEMA COM AS INAUGURAÇÕES DE 7 NOVAS ESTAÇÕES NO PERÍODO DE JUL A SET/98.</v>
          </cell>
          <cell r="AG360" t="str">
            <v>PERCENTUAL DAS ENTRADAS HORÁRIAS DE PAGANTES POR LINHA DE BLOQUEIO DA ESTAÇÃO EM DIA ÚTIL  - MAIO/99 -  APÓS NOVA CONFIGURAÇÃO DO SISTEMA COM AS INAUGURAÇÕES DE 7 NOVAS ESTAÇÕES NO PERÍODO DE JUL A SET/98.</v>
          </cell>
        </row>
        <row r="362">
          <cell r="G362" t="str">
            <v xml:space="preserve">( CAV, na Linha 1, no início de jul/98  e trecho PVN a IRJ, na Linha 2, no mês de set/98) </v>
          </cell>
          <cell r="AG362" t="str">
            <v xml:space="preserve">( CAV, na Linha 1, no início de jul/98  e trecho PVN a IRJ, na Linha 2, no mês de set/98) </v>
          </cell>
        </row>
        <row r="363">
          <cell r="E363" t="str">
            <v>LINHA 1</v>
          </cell>
          <cell r="AE363" t="str">
            <v>LINHA 1</v>
          </cell>
        </row>
        <row r="364">
          <cell r="D364" t="str">
            <v>DIAS MAIO/99</v>
          </cell>
          <cell r="E364" t="str">
            <v>ESTAÇÃO</v>
          </cell>
          <cell r="F364" t="str">
            <v>=&gt;6h</v>
          </cell>
          <cell r="G364" t="str">
            <v>6h às 7h</v>
          </cell>
          <cell r="H364" t="str">
            <v>7h às 8h</v>
          </cell>
          <cell r="I364" t="str">
            <v>8h às 9h</v>
          </cell>
          <cell r="J364" t="str">
            <v>9h às 10h</v>
          </cell>
          <cell r="K364" t="str">
            <v>10h às 11h</v>
          </cell>
          <cell r="L364" t="str">
            <v>11h às 12h</v>
          </cell>
          <cell r="M364" t="str">
            <v>12h às 13h</v>
          </cell>
          <cell r="N364" t="str">
            <v>13h às 14h</v>
          </cell>
          <cell r="O364" t="str">
            <v>14h às 15h</v>
          </cell>
          <cell r="P364" t="str">
            <v>15h às 16h</v>
          </cell>
          <cell r="Q364" t="str">
            <v>16h às 17h</v>
          </cell>
          <cell r="R364" t="str">
            <v>17h às 18h</v>
          </cell>
          <cell r="S364" t="str">
            <v>18h às 19h</v>
          </cell>
          <cell r="T364" t="str">
            <v>19h às 20h</v>
          </cell>
          <cell r="U364" t="str">
            <v>20h às 21h</v>
          </cell>
          <cell r="V364" t="str">
            <v>21h às 22h</v>
          </cell>
          <cell r="W364" t="str">
            <v>22h às 23h</v>
          </cell>
          <cell r="X364" t="str">
            <v>-</v>
          </cell>
          <cell r="Y364" t="str">
            <v>SOMA</v>
          </cell>
          <cell r="Z364" t="str">
            <v>%Bloqueio</v>
          </cell>
          <cell r="AD364" t="str">
            <v>DIAS MAIO/99</v>
          </cell>
          <cell r="AE364" t="str">
            <v>ESTAÇÃO</v>
          </cell>
          <cell r="AF364" t="str">
            <v>=&gt;6h</v>
          </cell>
          <cell r="AG364" t="str">
            <v>6h às 7h</v>
          </cell>
          <cell r="AH364" t="str">
            <v>7h às 8h</v>
          </cell>
          <cell r="AI364" t="str">
            <v>8h às 9h</v>
          </cell>
          <cell r="AJ364" t="str">
            <v>9h às 10h</v>
          </cell>
          <cell r="AK364" t="str">
            <v>10h às 11h</v>
          </cell>
          <cell r="AL364" t="str">
            <v>11h às 12h</v>
          </cell>
          <cell r="AM364" t="str">
            <v>12h às 13h</v>
          </cell>
          <cell r="AN364" t="str">
            <v>13h às 14h</v>
          </cell>
          <cell r="AO364" t="str">
            <v>14h às 15h</v>
          </cell>
          <cell r="AP364" t="str">
            <v>15h às 16h</v>
          </cell>
          <cell r="AQ364" t="str">
            <v>16h às 17h</v>
          </cell>
          <cell r="AR364" t="str">
            <v>17h às 18h</v>
          </cell>
          <cell r="AS364" t="str">
            <v>18h às 19h</v>
          </cell>
          <cell r="AT364" t="str">
            <v>19h às 20h</v>
          </cell>
          <cell r="AU364" t="str">
            <v>20h às 21h</v>
          </cell>
          <cell r="AV364" t="str">
            <v>21h às 22h</v>
          </cell>
          <cell r="AW364" t="str">
            <v>22h às 23h</v>
          </cell>
          <cell r="AX364" t="str">
            <v>SOMA</v>
          </cell>
          <cell r="AY364" t="str">
            <v>%Bloqueio</v>
          </cell>
        </row>
        <row r="365">
          <cell r="D365" t="str">
            <v>03, 11, 18, 25 e 28</v>
          </cell>
          <cell r="E365" t="str">
            <v>SPN - 1</v>
          </cell>
          <cell r="F365">
            <v>5.6</v>
          </cell>
          <cell r="G365">
            <v>153.80000000000001</v>
          </cell>
          <cell r="H365">
            <v>762.39999999999986</v>
          </cell>
          <cell r="I365">
            <v>1129.4000000000001</v>
          </cell>
          <cell r="J365">
            <v>793.8</v>
          </cell>
          <cell r="K365">
            <v>578.4</v>
          </cell>
          <cell r="L365">
            <v>516.4</v>
          </cell>
          <cell r="M365">
            <v>600.79999999999995</v>
          </cell>
          <cell r="N365">
            <v>619.20000000000005</v>
          </cell>
          <cell r="O365">
            <v>610.6</v>
          </cell>
          <cell r="P365">
            <v>559.4</v>
          </cell>
          <cell r="Q365">
            <v>620.19999999999993</v>
          </cell>
          <cell r="R365">
            <v>752.99999999999989</v>
          </cell>
          <cell r="S365">
            <v>731.4</v>
          </cell>
          <cell r="T365">
            <v>542.19999999999993</v>
          </cell>
          <cell r="U365">
            <v>257</v>
          </cell>
          <cell r="V365">
            <v>19.8</v>
          </cell>
          <cell r="W365">
            <v>0</v>
          </cell>
          <cell r="Y365">
            <v>9253.4</v>
          </cell>
          <cell r="Z365">
            <v>0.28487733994621639</v>
          </cell>
          <cell r="AD365" t="str">
            <v>03, 11, 18, 25 e 28</v>
          </cell>
          <cell r="AE365" t="str">
            <v>SPN - 1</v>
          </cell>
          <cell r="AF365">
            <v>6.0518295977694684E-4</v>
          </cell>
          <cell r="AG365">
            <v>1.6620917716731149E-2</v>
          </cell>
          <cell r="AH365">
            <v>8.2391337238204326E-2</v>
          </cell>
          <cell r="AI365">
            <v>0.12205243478072926</v>
          </cell>
          <cell r="AJ365">
            <v>8.5784684548382215E-2</v>
          </cell>
          <cell r="AK365">
            <v>6.2506754274104653E-2</v>
          </cell>
          <cell r="AL365">
            <v>5.5806514362288458E-2</v>
          </cell>
          <cell r="AM365">
            <v>6.4927486113212432E-2</v>
          </cell>
          <cell r="AN365">
            <v>6.691594440962241E-2</v>
          </cell>
          <cell r="AO365">
            <v>6.5986556292822102E-2</v>
          </cell>
          <cell r="AP365">
            <v>6.0453454946290015E-2</v>
          </cell>
          <cell r="AQ365">
            <v>6.7024012795296864E-2</v>
          </cell>
          <cell r="AR365">
            <v>8.1375494412864458E-2</v>
          </cell>
          <cell r="AS365">
            <v>7.9041217282296239E-2</v>
          </cell>
          <cell r="AT365">
            <v>5.8594678712689384E-2</v>
          </cell>
          <cell r="AU365">
            <v>2.7773575118334882E-2</v>
          </cell>
          <cell r="AV365">
            <v>2.139754036354205E-3</v>
          </cell>
          <cell r="AW365">
            <v>0</v>
          </cell>
          <cell r="AX365">
            <v>1.0000000000000002</v>
          </cell>
          <cell r="AY365">
            <v>0.28487733994621639</v>
          </cell>
        </row>
        <row r="366">
          <cell r="D366" t="str">
            <v>03, 11, 18, 25 e 28</v>
          </cell>
          <cell r="E366" t="str">
            <v>SPN - 2</v>
          </cell>
          <cell r="F366">
            <v>23</v>
          </cell>
          <cell r="G366">
            <v>516.20000000000005</v>
          </cell>
          <cell r="H366">
            <v>2205.6</v>
          </cell>
          <cell r="I366">
            <v>3286.4000000000005</v>
          </cell>
          <cell r="J366">
            <v>2154.6</v>
          </cell>
          <cell r="K366">
            <v>1256.4000000000001</v>
          </cell>
          <cell r="L366">
            <v>1138.0500000000002</v>
          </cell>
          <cell r="M366">
            <v>1298.8000000000002</v>
          </cell>
          <cell r="N366">
            <v>1434.2</v>
          </cell>
          <cell r="O366">
            <v>1344.6000000000001</v>
          </cell>
          <cell r="P366">
            <v>1274.5999999999999</v>
          </cell>
          <cell r="Q366">
            <v>1368.4</v>
          </cell>
          <cell r="R366">
            <v>1613.4</v>
          </cell>
          <cell r="S366">
            <v>1571</v>
          </cell>
          <cell r="T366">
            <v>1088</v>
          </cell>
          <cell r="U366">
            <v>669.6</v>
          </cell>
          <cell r="V366">
            <v>562</v>
          </cell>
          <cell r="W366">
            <v>423.79999999999995</v>
          </cell>
          <cell r="Y366">
            <v>23228.65</v>
          </cell>
          <cell r="Z366">
            <v>0.71512266005378355</v>
          </cell>
          <cell r="AD366" t="str">
            <v>03, 11, 18, 25 e 28</v>
          </cell>
          <cell r="AE366" t="str">
            <v>SPN - 2</v>
          </cell>
          <cell r="AF366">
            <v>9.9015655236098514E-4</v>
          </cell>
          <cell r="AG366">
            <v>2.222255705777133E-2</v>
          </cell>
          <cell r="AH366">
            <v>9.4951708342929944E-2</v>
          </cell>
          <cell r="AI366">
            <v>0.14148045624691924</v>
          </cell>
          <cell r="AJ366">
            <v>9.275614381378168E-2</v>
          </cell>
          <cell r="AK366">
            <v>5.4088377929840954E-2</v>
          </cell>
          <cell r="AL366">
            <v>4.8993376713670406E-2</v>
          </cell>
          <cell r="AM366">
            <v>5.5913710008975992E-2</v>
          </cell>
          <cell r="AN366">
            <v>6.1742718582440216E-2</v>
          </cell>
          <cell r="AO366">
            <v>5.7885413056720902E-2</v>
          </cell>
          <cell r="AP366">
            <v>5.4871893114752678E-2</v>
          </cell>
          <cell r="AQ366">
            <v>5.8910009836990095E-2</v>
          </cell>
          <cell r="AR366">
            <v>6.945732963387885E-2</v>
          </cell>
          <cell r="AS366">
            <v>6.763199755474382E-2</v>
          </cell>
          <cell r="AT366">
            <v>4.6838709955163128E-2</v>
          </cell>
          <cell r="AU366">
            <v>2.8826470759170247E-2</v>
          </cell>
          <cell r="AV366">
            <v>2.4194260105516247E-2</v>
          </cell>
          <cell r="AW366">
            <v>1.8244710734373282E-2</v>
          </cell>
          <cell r="AX366">
            <v>1</v>
          </cell>
          <cell r="AY366">
            <v>0.71512266005378355</v>
          </cell>
        </row>
        <row r="367">
          <cell r="E367" t="str">
            <v>SPN</v>
          </cell>
          <cell r="F367">
            <v>28.599999999999998</v>
          </cell>
          <cell r="G367">
            <v>670</v>
          </cell>
          <cell r="H367">
            <v>2968.0000000000005</v>
          </cell>
          <cell r="I367">
            <v>4415.8000000000011</v>
          </cell>
          <cell r="J367">
            <v>2948.3999999999996</v>
          </cell>
          <cell r="K367">
            <v>1834.8</v>
          </cell>
          <cell r="L367">
            <v>1654.45</v>
          </cell>
          <cell r="M367">
            <v>1899.6000000000001</v>
          </cell>
          <cell r="N367">
            <v>2053.3999999999996</v>
          </cell>
          <cell r="O367">
            <v>1955.2</v>
          </cell>
          <cell r="P367">
            <v>1834</v>
          </cell>
          <cell r="Q367">
            <v>1988.6</v>
          </cell>
          <cell r="R367">
            <v>2366.4</v>
          </cell>
          <cell r="S367">
            <v>2302.4</v>
          </cell>
          <cell r="T367">
            <v>1630.1999999999998</v>
          </cell>
          <cell r="U367">
            <v>926.6</v>
          </cell>
          <cell r="V367">
            <v>581.79999999999995</v>
          </cell>
          <cell r="W367">
            <v>423.79999999999995</v>
          </cell>
          <cell r="Y367">
            <v>32482.050000000003</v>
          </cell>
          <cell r="Z367">
            <v>1</v>
          </cell>
          <cell r="AE367" t="str">
            <v>SPN</v>
          </cell>
          <cell r="AF367">
            <v>8.8048629935610575E-4</v>
          </cell>
          <cell r="AG367">
            <v>2.0626776942957725E-2</v>
          </cell>
          <cell r="AH367">
            <v>9.1373543233878404E-2</v>
          </cell>
          <cell r="AI367">
            <v>0.13594585317121305</v>
          </cell>
          <cell r="AJ367">
            <v>9.0770133042711268E-2</v>
          </cell>
          <cell r="AK367">
            <v>5.6486582589460939E-2</v>
          </cell>
          <cell r="AL367">
            <v>5.0934285243696129E-2</v>
          </cell>
          <cell r="AM367">
            <v>5.8481530568421633E-2</v>
          </cell>
          <cell r="AN367">
            <v>6.3216453395028932E-2</v>
          </cell>
          <cell r="AO367">
            <v>6.0193245192344688E-2</v>
          </cell>
          <cell r="AP367">
            <v>5.6461953602066364E-2</v>
          </cell>
          <cell r="AQ367">
            <v>6.1221505416068252E-2</v>
          </cell>
          <cell r="AR367">
            <v>7.2852544713156955E-2</v>
          </cell>
          <cell r="AS367">
            <v>7.088222572159085E-2</v>
          </cell>
          <cell r="AT367">
            <v>5.0187719063298025E-2</v>
          </cell>
          <cell r="AU367">
            <v>2.8526524649768101E-2</v>
          </cell>
          <cell r="AV367">
            <v>1.7911431082705678E-2</v>
          </cell>
          <cell r="AW367">
            <v>1.3047206072276839E-2</v>
          </cell>
          <cell r="AX367">
            <v>1</v>
          </cell>
          <cell r="AY367">
            <v>1</v>
          </cell>
        </row>
        <row r="368">
          <cell r="AF368" t="e">
            <v>#DIV/0!</v>
          </cell>
          <cell r="AG368" t="e">
            <v>#DIV/0!</v>
          </cell>
          <cell r="AH368" t="e">
            <v>#DIV/0!</v>
          </cell>
          <cell r="AI368" t="e">
            <v>#DIV/0!</v>
          </cell>
          <cell r="AJ368" t="e">
            <v>#DIV/0!</v>
          </cell>
          <cell r="AK368" t="e">
            <v>#DIV/0!</v>
          </cell>
          <cell r="AL368" t="e">
            <v>#DIV/0!</v>
          </cell>
          <cell r="AM368" t="e">
            <v>#DIV/0!</v>
          </cell>
          <cell r="AN368" t="e">
            <v>#DIV/0!</v>
          </cell>
          <cell r="AO368" t="e">
            <v>#DIV/0!</v>
          </cell>
          <cell r="AP368" t="e">
            <v>#DIV/0!</v>
          </cell>
          <cell r="AQ368" t="e">
            <v>#DIV/0!</v>
          </cell>
          <cell r="AR368" t="e">
            <v>#DIV/0!</v>
          </cell>
          <cell r="AS368" t="e">
            <v>#DIV/0!</v>
          </cell>
          <cell r="AT368" t="e">
            <v>#DIV/0!</v>
          </cell>
          <cell r="AU368" t="e">
            <v>#DIV/0!</v>
          </cell>
          <cell r="AV368" t="e">
            <v>#DIV/0!</v>
          </cell>
          <cell r="AW368" t="e">
            <v>#DIV/0!</v>
          </cell>
          <cell r="AY368">
            <v>0</v>
          </cell>
        </row>
        <row r="369">
          <cell r="D369" t="str">
            <v>12, 21, 24 e 31</v>
          </cell>
          <cell r="E369" t="str">
            <v>ESA-2</v>
          </cell>
          <cell r="F369">
            <v>8.5</v>
          </cell>
          <cell r="G369">
            <v>83</v>
          </cell>
          <cell r="H369">
            <v>183</v>
          </cell>
          <cell r="I369">
            <v>221.5</v>
          </cell>
          <cell r="J369">
            <v>271.5</v>
          </cell>
          <cell r="K369">
            <v>321.25</v>
          </cell>
          <cell r="L369">
            <v>389</v>
          </cell>
          <cell r="M369">
            <v>504.25</v>
          </cell>
          <cell r="N369">
            <v>474.25</v>
          </cell>
          <cell r="O369">
            <v>490.75</v>
          </cell>
          <cell r="P369">
            <v>493.5</v>
          </cell>
          <cell r="Q369">
            <v>506.75</v>
          </cell>
          <cell r="R369">
            <v>694.75</v>
          </cell>
          <cell r="S369">
            <v>779.75</v>
          </cell>
          <cell r="T369">
            <v>397.75</v>
          </cell>
          <cell r="U369">
            <v>221</v>
          </cell>
          <cell r="V369">
            <v>133</v>
          </cell>
          <cell r="W369">
            <v>115</v>
          </cell>
          <cell r="Y369">
            <v>6288.5</v>
          </cell>
          <cell r="Z369">
            <v>0.68224104729271584</v>
          </cell>
          <cell r="AD369" t="str">
            <v>12, 21, 24 e 31</v>
          </cell>
          <cell r="AE369" t="str">
            <v>ESA-2</v>
          </cell>
          <cell r="AF369">
            <v>1.351673690069174E-3</v>
          </cell>
          <cell r="AG369">
            <v>1.3198696032440168E-2</v>
          </cell>
          <cell r="AH369">
            <v>2.9100739445018686E-2</v>
          </cell>
          <cell r="AI369">
            <v>3.5223026158861415E-2</v>
          </cell>
          <cell r="AJ369">
            <v>4.3174047865150673E-2</v>
          </cell>
          <cell r="AK369">
            <v>5.1085314462908482E-2</v>
          </cell>
          <cell r="AL369">
            <v>6.1858948874930431E-2</v>
          </cell>
          <cell r="AM369">
            <v>8.0186053907927171E-2</v>
          </cell>
          <cell r="AN369">
            <v>7.5415440884153612E-2</v>
          </cell>
          <cell r="AO369">
            <v>7.8039278047229071E-2</v>
          </cell>
          <cell r="AP369">
            <v>7.8476584241074981E-2</v>
          </cell>
          <cell r="AQ369">
            <v>8.0583604993241631E-2</v>
          </cell>
          <cell r="AR369">
            <v>0.11047944660888924</v>
          </cell>
          <cell r="AS369">
            <v>0.12399618350958098</v>
          </cell>
          <cell r="AT369">
            <v>6.3250377673531047E-2</v>
          </cell>
          <cell r="AU369">
            <v>3.5143515941798521E-2</v>
          </cell>
          <cell r="AV369">
            <v>2.1149717738729427E-2</v>
          </cell>
          <cell r="AW369">
            <v>1.8287349924465294E-2</v>
          </cell>
          <cell r="AX369">
            <v>1</v>
          </cell>
          <cell r="AY369">
            <v>0.68224104729271584</v>
          </cell>
        </row>
        <row r="370">
          <cell r="D370" t="str">
            <v>12, 21, 24 e 31</v>
          </cell>
          <cell r="E370" t="str">
            <v>ESA-4</v>
          </cell>
          <cell r="F370">
            <v>3.3333333333333335</v>
          </cell>
          <cell r="G370">
            <v>63</v>
          </cell>
          <cell r="H370">
            <v>137</v>
          </cell>
          <cell r="I370">
            <v>207.99999999999997</v>
          </cell>
          <cell r="J370">
            <v>204.66666666666666</v>
          </cell>
          <cell r="K370">
            <v>169</v>
          </cell>
          <cell r="L370">
            <v>169.66666666666666</v>
          </cell>
          <cell r="M370">
            <v>192</v>
          </cell>
          <cell r="N370">
            <v>194</v>
          </cell>
          <cell r="O370">
            <v>209.33333333333334</v>
          </cell>
          <cell r="P370">
            <v>215</v>
          </cell>
          <cell r="Q370">
            <v>204.33333333333331</v>
          </cell>
          <cell r="R370">
            <v>313.08333333333337</v>
          </cell>
          <cell r="S370">
            <v>394.25</v>
          </cell>
          <cell r="T370">
            <v>159.25</v>
          </cell>
          <cell r="U370">
            <v>86</v>
          </cell>
          <cell r="V370">
            <v>7</v>
          </cell>
          <cell r="W370">
            <v>0</v>
          </cell>
          <cell r="Y370">
            <v>2928.9166666666665</v>
          </cell>
          <cell r="Z370">
            <v>0.31775895270728421</v>
          </cell>
          <cell r="AD370" t="str">
            <v>12, 21, 24 e 31</v>
          </cell>
          <cell r="AE370" t="str">
            <v>ESA-4</v>
          </cell>
          <cell r="AF370">
            <v>1.138077218539278E-3</v>
          </cell>
          <cell r="AG370">
            <v>2.1509659430392354E-2</v>
          </cell>
          <cell r="AH370">
            <v>4.6774973681964323E-2</v>
          </cell>
          <cell r="AI370">
            <v>7.1016018436850931E-2</v>
          </cell>
          <cell r="AJ370">
            <v>6.9877941218311659E-2</v>
          </cell>
          <cell r="AK370">
            <v>5.7700514979941393E-2</v>
          </cell>
          <cell r="AL370">
            <v>5.7928130423649242E-2</v>
          </cell>
          <cell r="AM370">
            <v>6.5553247787862409E-2</v>
          </cell>
          <cell r="AN370">
            <v>6.6236094118985983E-2</v>
          </cell>
          <cell r="AO370">
            <v>7.1471249324266656E-2</v>
          </cell>
          <cell r="AP370">
            <v>7.3405980595783432E-2</v>
          </cell>
          <cell r="AQ370">
            <v>6.9764133496457728E-2</v>
          </cell>
          <cell r="AR370">
            <v>0.1068939027513017</v>
          </cell>
          <cell r="AS370">
            <v>0.13460608302273311</v>
          </cell>
          <cell r="AT370">
            <v>5.4371639115714007E-2</v>
          </cell>
          <cell r="AU370">
            <v>2.936239223831337E-2</v>
          </cell>
          <cell r="AV370">
            <v>2.3899621589324837E-3</v>
          </cell>
          <cell r="AW370">
            <v>0</v>
          </cell>
          <cell r="AX370">
            <v>1</v>
          </cell>
          <cell r="AY370">
            <v>0.31775895270728421</v>
          </cell>
        </row>
        <row r="371">
          <cell r="E371" t="str">
            <v>ESA</v>
          </cell>
          <cell r="F371">
            <v>11.833333333333334</v>
          </cell>
          <cell r="G371">
            <v>145.99999999999997</v>
          </cell>
          <cell r="H371">
            <v>320</v>
          </cell>
          <cell r="I371">
            <v>429.5</v>
          </cell>
          <cell r="J371">
            <v>476.16666666666669</v>
          </cell>
          <cell r="K371">
            <v>490.25</v>
          </cell>
          <cell r="L371">
            <v>558.66666666666663</v>
          </cell>
          <cell r="M371">
            <v>696.25</v>
          </cell>
          <cell r="N371">
            <v>668.25</v>
          </cell>
          <cell r="O371">
            <v>700.08333333333326</v>
          </cell>
          <cell r="P371">
            <v>708.5</v>
          </cell>
          <cell r="Q371">
            <v>711.08333333333326</v>
          </cell>
          <cell r="R371">
            <v>1007.8333333333334</v>
          </cell>
          <cell r="S371">
            <v>1174</v>
          </cell>
          <cell r="T371">
            <v>557</v>
          </cell>
          <cell r="U371">
            <v>307</v>
          </cell>
          <cell r="V371">
            <v>140</v>
          </cell>
          <cell r="W371">
            <v>115</v>
          </cell>
          <cell r="Y371">
            <v>9217.4166666666661</v>
          </cell>
          <cell r="Z371">
            <v>1</v>
          </cell>
          <cell r="AE371" t="str">
            <v>ESA</v>
          </cell>
          <cell r="AF371">
            <v>1.2838014989738631E-3</v>
          </cell>
          <cell r="AG371">
            <v>1.5839579057762024E-2</v>
          </cell>
          <cell r="AH371">
            <v>3.4716885606053759E-2</v>
          </cell>
          <cell r="AI371">
            <v>4.659656989937528E-2</v>
          </cell>
          <cell r="AJ371">
            <v>5.165944905025812E-2</v>
          </cell>
          <cell r="AK371">
            <v>5.3187353651149551E-2</v>
          </cell>
          <cell r="AL371">
            <v>6.060989612056885E-2</v>
          </cell>
          <cell r="AM371">
            <v>7.5536348760046654E-2</v>
          </cell>
          <cell r="AN371">
            <v>7.249862126951695E-2</v>
          </cell>
          <cell r="AO371">
            <v>7.5952228118869161E-2</v>
          </cell>
          <cell r="AP371">
            <v>7.6865354537153402E-2</v>
          </cell>
          <cell r="AQ371">
            <v>7.7145621061577269E-2</v>
          </cell>
          <cell r="AR371">
            <v>0.10934010794781619</v>
          </cell>
          <cell r="AS371">
            <v>0.12736757406720972</v>
          </cell>
          <cell r="AT371">
            <v>6.0429079008037324E-2</v>
          </cell>
          <cell r="AU371">
            <v>3.3306512128307826E-2</v>
          </cell>
          <cell r="AV371">
            <v>1.5188637452648519E-2</v>
          </cell>
          <cell r="AW371">
            <v>1.247638076467557E-2</v>
          </cell>
          <cell r="AX371">
            <v>1</v>
          </cell>
          <cell r="AY371">
            <v>1</v>
          </cell>
        </row>
        <row r="372">
          <cell r="AF372" t="e">
            <v>#DIV/0!</v>
          </cell>
          <cell r="AG372" t="e">
            <v>#DIV/0!</v>
          </cell>
          <cell r="AH372" t="e">
            <v>#DIV/0!</v>
          </cell>
          <cell r="AI372" t="e">
            <v>#DIV/0!</v>
          </cell>
          <cell r="AJ372" t="e">
            <v>#DIV/0!</v>
          </cell>
          <cell r="AK372" t="e">
            <v>#DIV/0!</v>
          </cell>
          <cell r="AL372" t="e">
            <v>#DIV/0!</v>
          </cell>
          <cell r="AM372" t="e">
            <v>#DIV/0!</v>
          </cell>
          <cell r="AN372" t="e">
            <v>#DIV/0!</v>
          </cell>
          <cell r="AO372" t="e">
            <v>#DIV/0!</v>
          </cell>
          <cell r="AP372" t="e">
            <v>#DIV/0!</v>
          </cell>
          <cell r="AQ372" t="e">
            <v>#DIV/0!</v>
          </cell>
          <cell r="AR372" t="e">
            <v>#DIV/0!</v>
          </cell>
          <cell r="AS372" t="e">
            <v>#DIV/0!</v>
          </cell>
          <cell r="AT372" t="e">
            <v>#DIV/0!</v>
          </cell>
          <cell r="AU372" t="e">
            <v>#DIV/0!</v>
          </cell>
          <cell r="AV372" t="e">
            <v>#DIV/0!</v>
          </cell>
          <cell r="AW372" t="e">
            <v>#DIV/0!</v>
          </cell>
          <cell r="AY372">
            <v>0</v>
          </cell>
        </row>
        <row r="373">
          <cell r="D373" t="str">
            <v>11 e 19</v>
          </cell>
          <cell r="E373" t="str">
            <v>CTR-1</v>
          </cell>
          <cell r="F373">
            <v>47.5</v>
          </cell>
          <cell r="G373">
            <v>704</v>
          </cell>
          <cell r="H373">
            <v>1561</v>
          </cell>
          <cell r="I373">
            <v>1998.5</v>
          </cell>
          <cell r="J373">
            <v>1160</v>
          </cell>
          <cell r="K373">
            <v>543.5</v>
          </cell>
          <cell r="L373">
            <v>414</v>
          </cell>
          <cell r="M373">
            <v>490.5</v>
          </cell>
          <cell r="N373">
            <v>432.5</v>
          </cell>
          <cell r="O373">
            <v>325</v>
          </cell>
          <cell r="P373">
            <v>271</v>
          </cell>
          <cell r="Q373">
            <v>194.5</v>
          </cell>
          <cell r="R373">
            <v>279</v>
          </cell>
          <cell r="S373">
            <v>283</v>
          </cell>
          <cell r="T373">
            <v>171</v>
          </cell>
          <cell r="U373">
            <v>131</v>
          </cell>
          <cell r="V373">
            <v>177.5</v>
          </cell>
          <cell r="W373">
            <v>102.5</v>
          </cell>
          <cell r="Y373">
            <v>9286</v>
          </cell>
          <cell r="Z373">
            <v>0.58811235314607813</v>
          </cell>
          <cell r="AD373" t="str">
            <v>11 e 19</v>
          </cell>
          <cell r="AE373" t="str">
            <v>CTR-1</v>
          </cell>
          <cell r="AF373">
            <v>5.1152272237777298E-3</v>
          </cell>
          <cell r="AG373">
            <v>7.5813051906095191E-2</v>
          </cell>
          <cell r="AH373">
            <v>0.16810251992246392</v>
          </cell>
          <cell r="AI373">
            <v>0.21521645487831143</v>
          </cell>
          <cell r="AJ373">
            <v>0.1249192332543614</v>
          </cell>
          <cell r="AK373">
            <v>5.8528968339435709E-2</v>
          </cell>
          <cell r="AL373">
            <v>4.4583243592504845E-2</v>
          </cell>
          <cell r="AM373">
            <v>5.2821451647641612E-2</v>
          </cell>
          <cell r="AN373">
            <v>4.6575489984923543E-2</v>
          </cell>
          <cell r="AO373">
            <v>3.4998923110058151E-2</v>
          </cell>
          <cell r="AP373">
            <v>2.9183717424079259E-2</v>
          </cell>
          <cell r="AQ373">
            <v>2.0945509368942496E-2</v>
          </cell>
          <cell r="AR373">
            <v>3.0045229377557613E-2</v>
          </cell>
          <cell r="AS373">
            <v>3.047598535429679E-2</v>
          </cell>
          <cell r="AT373">
            <v>1.8414818005599829E-2</v>
          </cell>
          <cell r="AU373">
            <v>1.4107258238208055E-2</v>
          </cell>
          <cell r="AV373">
            <v>1.9114796467800992E-2</v>
          </cell>
          <cell r="AW373">
            <v>1.1038121903941418E-2</v>
          </cell>
          <cell r="AX373">
            <v>0.99999999999999978</v>
          </cell>
          <cell r="AY373">
            <v>0.58811235314607813</v>
          </cell>
        </row>
        <row r="374">
          <cell r="D374" t="str">
            <v>11 e 19</v>
          </cell>
          <cell r="E374" t="str">
            <v>CTR-2</v>
          </cell>
          <cell r="F374">
            <v>3.5</v>
          </cell>
          <cell r="G374">
            <v>211.5</v>
          </cell>
          <cell r="H374">
            <v>466.5</v>
          </cell>
          <cell r="I374">
            <v>535.5</v>
          </cell>
          <cell r="J374">
            <v>445</v>
          </cell>
          <cell r="K374">
            <v>356.5</v>
          </cell>
          <cell r="L374">
            <v>430.5</v>
          </cell>
          <cell r="M374">
            <v>361</v>
          </cell>
          <cell r="N374">
            <v>373.5</v>
          </cell>
          <cell r="O374">
            <v>408</v>
          </cell>
          <cell r="P374">
            <v>348.5</v>
          </cell>
          <cell r="Q374">
            <v>318.5</v>
          </cell>
          <cell r="R374">
            <v>559</v>
          </cell>
          <cell r="S374">
            <v>437.5</v>
          </cell>
          <cell r="T374">
            <v>157</v>
          </cell>
          <cell r="U374">
            <v>75.5</v>
          </cell>
          <cell r="V374">
            <v>0</v>
          </cell>
          <cell r="W374">
            <v>0</v>
          </cell>
          <cell r="Y374">
            <v>5487.5</v>
          </cell>
          <cell r="Z374">
            <v>0.34754108743152096</v>
          </cell>
          <cell r="AD374" t="str">
            <v>11 e 19</v>
          </cell>
          <cell r="AE374" t="str">
            <v>CTR-2</v>
          </cell>
          <cell r="AF374">
            <v>6.3781321184510254E-4</v>
          </cell>
          <cell r="AG374">
            <v>3.8542141230068334E-2</v>
          </cell>
          <cell r="AH374">
            <v>8.5011389521640085E-2</v>
          </cell>
          <cell r="AI374">
            <v>9.7585421412300685E-2</v>
          </cell>
          <cell r="AJ374">
            <v>8.1093394077448741E-2</v>
          </cell>
          <cell r="AK374">
            <v>6.4965831435079724E-2</v>
          </cell>
          <cell r="AL374">
            <v>7.8451025056947607E-2</v>
          </cell>
          <cell r="AM374">
            <v>6.5785876993166292E-2</v>
          </cell>
          <cell r="AN374">
            <v>6.8063781321184513E-2</v>
          </cell>
          <cell r="AO374">
            <v>7.4350797266514806E-2</v>
          </cell>
          <cell r="AP374">
            <v>6.3507972665148058E-2</v>
          </cell>
          <cell r="AQ374">
            <v>5.8041002277904326E-2</v>
          </cell>
          <cell r="AR374">
            <v>0.10186788154897494</v>
          </cell>
          <cell r="AS374">
            <v>7.9726651480637817E-2</v>
          </cell>
          <cell r="AT374">
            <v>2.8610478359908882E-2</v>
          </cell>
          <cell r="AU374">
            <v>1.3758542141230068E-2</v>
          </cell>
          <cell r="AV374">
            <v>0</v>
          </cell>
          <cell r="AW374">
            <v>0</v>
          </cell>
          <cell r="AX374">
            <v>1</v>
          </cell>
          <cell r="AY374">
            <v>0.34754108743152096</v>
          </cell>
        </row>
        <row r="375">
          <cell r="D375" t="str">
            <v>11 e 19</v>
          </cell>
          <cell r="E375" t="str">
            <v>CTR-3</v>
          </cell>
          <cell r="F375">
            <v>4</v>
          </cell>
          <cell r="G375">
            <v>58.5</v>
          </cell>
          <cell r="H375">
            <v>85.5</v>
          </cell>
          <cell r="I375">
            <v>104.5</v>
          </cell>
          <cell r="J375">
            <v>65</v>
          </cell>
          <cell r="K375">
            <v>49</v>
          </cell>
          <cell r="L375">
            <v>59.5</v>
          </cell>
          <cell r="M375">
            <v>114</v>
          </cell>
          <cell r="N375">
            <v>68.5</v>
          </cell>
          <cell r="O375">
            <v>71.5</v>
          </cell>
          <cell r="P375">
            <v>47.5</v>
          </cell>
          <cell r="Q375">
            <v>62</v>
          </cell>
          <cell r="R375">
            <v>108</v>
          </cell>
          <cell r="S375">
            <v>82</v>
          </cell>
          <cell r="T375">
            <v>34.5</v>
          </cell>
          <cell r="U375">
            <v>1</v>
          </cell>
          <cell r="V375">
            <v>1</v>
          </cell>
          <cell r="W375">
            <v>0</v>
          </cell>
          <cell r="Y375">
            <v>1016</v>
          </cell>
          <cell r="Z375">
            <v>6.4346559422400959E-2</v>
          </cell>
          <cell r="AD375" t="str">
            <v>11 e 19</v>
          </cell>
          <cell r="AE375" t="str">
            <v>CTR-3</v>
          </cell>
          <cell r="AF375">
            <v>3.937007874015748E-3</v>
          </cell>
          <cell r="AG375">
            <v>5.7578740157480317E-2</v>
          </cell>
          <cell r="AH375">
            <v>8.4153543307086617E-2</v>
          </cell>
          <cell r="AI375">
            <v>0.10285433070866142</v>
          </cell>
          <cell r="AJ375">
            <v>6.3976377952755903E-2</v>
          </cell>
          <cell r="AK375">
            <v>4.8228346456692911E-2</v>
          </cell>
          <cell r="AL375">
            <v>5.8562992125984252E-2</v>
          </cell>
          <cell r="AM375">
            <v>0.11220472440944881</v>
          </cell>
          <cell r="AN375">
            <v>6.742125984251969E-2</v>
          </cell>
          <cell r="AO375">
            <v>7.0374015748031496E-2</v>
          </cell>
          <cell r="AP375">
            <v>4.6751968503937008E-2</v>
          </cell>
          <cell r="AQ375">
            <v>6.1023622047244097E-2</v>
          </cell>
          <cell r="AR375">
            <v>0.1062992125984252</v>
          </cell>
          <cell r="AS375">
            <v>8.070866141732283E-2</v>
          </cell>
          <cell r="AT375">
            <v>3.3956692913385829E-2</v>
          </cell>
          <cell r="AU375">
            <v>9.8425196850393699E-4</v>
          </cell>
          <cell r="AV375">
            <v>9.8425196850393699E-4</v>
          </cell>
          <cell r="AW375">
            <v>0</v>
          </cell>
          <cell r="AX375">
            <v>1.0000000000000002</v>
          </cell>
          <cell r="AY375">
            <v>6.4346559422400959E-2</v>
          </cell>
        </row>
        <row r="376">
          <cell r="E376" t="str">
            <v>CTR</v>
          </cell>
          <cell r="F376">
            <v>55</v>
          </cell>
          <cell r="G376">
            <v>974</v>
          </cell>
          <cell r="H376">
            <v>2113</v>
          </cell>
          <cell r="I376">
            <v>2638.5</v>
          </cell>
          <cell r="J376">
            <v>1670</v>
          </cell>
          <cell r="K376">
            <v>949</v>
          </cell>
          <cell r="L376">
            <v>904</v>
          </cell>
          <cell r="M376">
            <v>965.5</v>
          </cell>
          <cell r="N376">
            <v>874.5</v>
          </cell>
          <cell r="O376">
            <v>804.5</v>
          </cell>
          <cell r="P376">
            <v>667</v>
          </cell>
          <cell r="Q376">
            <v>575</v>
          </cell>
          <cell r="R376">
            <v>946</v>
          </cell>
          <cell r="S376">
            <v>802.5</v>
          </cell>
          <cell r="T376">
            <v>362.5</v>
          </cell>
          <cell r="U376">
            <v>207.5</v>
          </cell>
          <cell r="V376">
            <v>178.5</v>
          </cell>
          <cell r="W376">
            <v>102.5</v>
          </cell>
          <cell r="Y376">
            <v>15789.5</v>
          </cell>
          <cell r="Z376">
            <v>1</v>
          </cell>
          <cell r="AE376" t="str">
            <v>CTR</v>
          </cell>
          <cell r="AF376">
            <v>3.4833275277874535E-3</v>
          </cell>
          <cell r="AG376">
            <v>6.1686563855726906E-2</v>
          </cell>
          <cell r="AH376">
            <v>0.13382311029481617</v>
          </cell>
          <cell r="AI376">
            <v>0.16710472149213085</v>
          </cell>
          <cell r="AJ376">
            <v>0.10576649038918269</v>
          </cell>
          <cell r="AK376">
            <v>6.0103233161278066E-2</v>
          </cell>
          <cell r="AL376">
            <v>5.7253237911270148E-2</v>
          </cell>
          <cell r="AM376">
            <v>6.1148231419614299E-2</v>
          </cell>
          <cell r="AN376">
            <v>5.5384907691820515E-2</v>
          </cell>
          <cell r="AO376">
            <v>5.0951581747363757E-2</v>
          </cell>
          <cell r="AP376">
            <v>4.2243262927895119E-2</v>
          </cell>
          <cell r="AQ376">
            <v>3.6416605972323379E-2</v>
          </cell>
          <cell r="AR376">
            <v>5.9913233477944201E-2</v>
          </cell>
          <cell r="AS376">
            <v>5.0824915291807847E-2</v>
          </cell>
          <cell r="AT376">
            <v>2.2958295069508219E-2</v>
          </cell>
          <cell r="AU376">
            <v>1.3141644763925393E-2</v>
          </cell>
          <cell r="AV376">
            <v>1.1304981158364737E-2</v>
          </cell>
          <cell r="AW376">
            <v>6.4916558472402543E-3</v>
          </cell>
          <cell r="AX376">
            <v>1.0000000000000002</v>
          </cell>
          <cell r="AY376">
            <v>1</v>
          </cell>
        </row>
        <row r="377">
          <cell r="AF377" t="e">
            <v>#DIV/0!</v>
          </cell>
          <cell r="AG377" t="e">
            <v>#DIV/0!</v>
          </cell>
          <cell r="AH377" t="e">
            <v>#DIV/0!</v>
          </cell>
          <cell r="AI377" t="e">
            <v>#DIV/0!</v>
          </cell>
          <cell r="AJ377" t="e">
            <v>#DIV/0!</v>
          </cell>
          <cell r="AK377" t="e">
            <v>#DIV/0!</v>
          </cell>
          <cell r="AL377" t="e">
            <v>#DIV/0!</v>
          </cell>
          <cell r="AM377" t="e">
            <v>#DIV/0!</v>
          </cell>
          <cell r="AN377" t="e">
            <v>#DIV/0!</v>
          </cell>
          <cell r="AO377" t="e">
            <v>#DIV/0!</v>
          </cell>
          <cell r="AP377" t="e">
            <v>#DIV/0!</v>
          </cell>
          <cell r="AQ377" t="e">
            <v>#DIV/0!</v>
          </cell>
          <cell r="AR377" t="e">
            <v>#DIV/0!</v>
          </cell>
          <cell r="AS377" t="e">
            <v>#DIV/0!</v>
          </cell>
          <cell r="AT377" t="e">
            <v>#DIV/0!</v>
          </cell>
          <cell r="AU377" t="e">
            <v>#DIV/0!</v>
          </cell>
          <cell r="AV377" t="e">
            <v>#DIV/0!</v>
          </cell>
          <cell r="AW377" t="e">
            <v>#DIV/0!</v>
          </cell>
          <cell r="AY377">
            <v>0</v>
          </cell>
        </row>
        <row r="378">
          <cell r="D378" t="str">
            <v>13,17 e 27</v>
          </cell>
          <cell r="E378" t="str">
            <v>URG -1</v>
          </cell>
          <cell r="F378">
            <v>1.6666666666666667</v>
          </cell>
          <cell r="G378">
            <v>26.166666666666668</v>
          </cell>
          <cell r="H378">
            <v>87.5</v>
          </cell>
          <cell r="I378">
            <v>131</v>
          </cell>
          <cell r="J378">
            <v>287.33333333333331</v>
          </cell>
          <cell r="K378">
            <v>542.33333333333326</v>
          </cell>
          <cell r="L378">
            <v>783</v>
          </cell>
          <cell r="M378">
            <v>987.33333333333326</v>
          </cell>
          <cell r="N378">
            <v>1124.6666666666665</v>
          </cell>
          <cell r="O378">
            <v>1192</v>
          </cell>
          <cell r="P378">
            <v>1275.9999999999998</v>
          </cell>
          <cell r="Q378">
            <v>1522.6666666666667</v>
          </cell>
          <cell r="R378">
            <v>2660.333333333333</v>
          </cell>
          <cell r="S378">
            <v>2873.333333333333</v>
          </cell>
          <cell r="T378">
            <v>1537.3333333333335</v>
          </cell>
          <cell r="U378">
            <v>675</v>
          </cell>
          <cell r="V378">
            <v>419</v>
          </cell>
          <cell r="W378">
            <v>241.66666666666666</v>
          </cell>
          <cell r="Y378">
            <v>16368.333333333332</v>
          </cell>
          <cell r="Z378">
            <v>0.6044882684590196</v>
          </cell>
          <cell r="AD378" t="str">
            <v>13,17 e 27</v>
          </cell>
          <cell r="AE378" t="str">
            <v>URG -1</v>
          </cell>
          <cell r="AF378">
            <v>1.0182262498727218E-4</v>
          </cell>
          <cell r="AG378">
            <v>1.5986152123001734E-3</v>
          </cell>
          <cell r="AH378">
            <v>5.3456878118317893E-3</v>
          </cell>
          <cell r="AI378">
            <v>8.0032583239995937E-3</v>
          </cell>
          <cell r="AJ378">
            <v>1.7554220547805723E-2</v>
          </cell>
          <cell r="AK378">
            <v>3.3133082170858363E-2</v>
          </cell>
          <cell r="AL378">
            <v>4.7836269219020469E-2</v>
          </cell>
          <cell r="AM378">
            <v>6.0319723042460034E-2</v>
          </cell>
          <cell r="AN378">
            <v>6.8709907341411261E-2</v>
          </cell>
          <cell r="AO378">
            <v>7.2823541390897056E-2</v>
          </cell>
          <cell r="AP378">
            <v>7.7955401690255569E-2</v>
          </cell>
          <cell r="AQ378">
            <v>9.3025150188371875E-2</v>
          </cell>
          <cell r="AR378">
            <v>0.16252927400468384</v>
          </cell>
          <cell r="AS378">
            <v>0.17554220547805721</v>
          </cell>
          <cell r="AT378">
            <v>9.3921189288259863E-2</v>
          </cell>
          <cell r="AU378">
            <v>4.1238163119845232E-2</v>
          </cell>
          <cell r="AV378">
            <v>2.5598207921800224E-2</v>
          </cell>
          <cell r="AW378">
            <v>1.4764280623154465E-2</v>
          </cell>
          <cell r="AX378">
            <v>1</v>
          </cell>
          <cell r="AY378">
            <v>0.6044882684590196</v>
          </cell>
        </row>
        <row r="379">
          <cell r="D379" t="str">
            <v>13,17 e 27</v>
          </cell>
          <cell r="E379" t="str">
            <v>URG - 3</v>
          </cell>
          <cell r="F379">
            <v>2.3333333333333335</v>
          </cell>
          <cell r="G379">
            <v>93</v>
          </cell>
          <cell r="H379">
            <v>269.66666666666663</v>
          </cell>
          <cell r="I379">
            <v>370.66666666666663</v>
          </cell>
          <cell r="J379">
            <v>461.00000000000006</v>
          </cell>
          <cell r="K379">
            <v>481.33333333333331</v>
          </cell>
          <cell r="L379">
            <v>675.33333333333337</v>
          </cell>
          <cell r="M379">
            <v>830</v>
          </cell>
          <cell r="N379">
            <v>854.66666666666663</v>
          </cell>
          <cell r="O379">
            <v>829.66666666666652</v>
          </cell>
          <cell r="P379">
            <v>822</v>
          </cell>
          <cell r="Q379">
            <v>899</v>
          </cell>
          <cell r="R379">
            <v>1376</v>
          </cell>
          <cell r="S379">
            <v>1362</v>
          </cell>
          <cell r="T379">
            <v>662.33333333333326</v>
          </cell>
          <cell r="U379">
            <v>332</v>
          </cell>
          <cell r="V379">
            <v>232</v>
          </cell>
          <cell r="W379">
            <v>156.66666666666666</v>
          </cell>
          <cell r="Y379">
            <v>10709.666666666666</v>
          </cell>
          <cell r="Z379">
            <v>0.39551173154098035</v>
          </cell>
          <cell r="AD379" t="str">
            <v>13,17 e 27</v>
          </cell>
          <cell r="AE379" t="str">
            <v>URG - 3</v>
          </cell>
          <cell r="AF379">
            <v>2.1787170469046659E-4</v>
          </cell>
          <cell r="AG379">
            <v>8.6837436583771677E-3</v>
          </cell>
          <cell r="AH379">
            <v>2.5179744156369633E-2</v>
          </cell>
          <cell r="AI379">
            <v>3.4610476516542685E-2</v>
          </cell>
          <cell r="AJ379">
            <v>4.3045223940987899E-2</v>
          </cell>
          <cell r="AK379">
            <v>4.49438202247191E-2</v>
          </cell>
          <cell r="AL379">
            <v>6.3058296243269321E-2</v>
          </cell>
          <cell r="AM379">
            <v>7.7500077811323106E-2</v>
          </cell>
          <cell r="AN379">
            <v>7.9803292975193757E-2</v>
          </cell>
          <cell r="AO379">
            <v>7.7468953282081601E-2</v>
          </cell>
          <cell r="AP379">
            <v>7.6753089109527217E-2</v>
          </cell>
          <cell r="AQ379">
            <v>8.3942855364312619E-2</v>
          </cell>
          <cell r="AR379">
            <v>0.12848205670889229</v>
          </cell>
          <cell r="AS379">
            <v>0.12717482648074949</v>
          </cell>
          <cell r="AT379">
            <v>6.1844439602851006E-2</v>
          </cell>
          <cell r="AU379">
            <v>3.1000031124529242E-2</v>
          </cell>
          <cell r="AV379">
            <v>2.1662672352080675E-2</v>
          </cell>
          <cell r="AW379">
            <v>1.4628528743502754E-2</v>
          </cell>
          <cell r="AX379">
            <v>0.99999999999999989</v>
          </cell>
          <cell r="AY379">
            <v>0.39551173154098035</v>
          </cell>
        </row>
        <row r="380">
          <cell r="E380" t="str">
            <v>URG</v>
          </cell>
          <cell r="F380">
            <v>4</v>
          </cell>
          <cell r="G380">
            <v>119.16666666666666</v>
          </cell>
          <cell r="H380">
            <v>357.16666666666669</v>
          </cell>
          <cell r="I380">
            <v>501.66666666666663</v>
          </cell>
          <cell r="J380">
            <v>748.33333333333337</v>
          </cell>
          <cell r="K380">
            <v>1023.6666666666666</v>
          </cell>
          <cell r="L380">
            <v>1458.3333333333333</v>
          </cell>
          <cell r="M380">
            <v>1817.3333333333333</v>
          </cell>
          <cell r="N380">
            <v>1979.3333333333335</v>
          </cell>
          <cell r="O380">
            <v>2021.666666666667</v>
          </cell>
          <cell r="P380">
            <v>2098</v>
          </cell>
          <cell r="Q380">
            <v>2421.6666666666665</v>
          </cell>
          <cell r="R380">
            <v>4036.333333333333</v>
          </cell>
          <cell r="S380">
            <v>4235.333333333333</v>
          </cell>
          <cell r="T380">
            <v>2199.6666666666665</v>
          </cell>
          <cell r="U380">
            <v>1007</v>
          </cell>
          <cell r="V380">
            <v>651.00000000000011</v>
          </cell>
          <cell r="W380">
            <v>398.33333333333331</v>
          </cell>
          <cell r="Y380">
            <v>27078</v>
          </cell>
          <cell r="Z380">
            <v>1</v>
          </cell>
          <cell r="AE380" t="str">
            <v>URG</v>
          </cell>
          <cell r="AF380">
            <v>1.4772139744441981E-4</v>
          </cell>
          <cell r="AG380">
            <v>4.4008666321983404E-3</v>
          </cell>
          <cell r="AH380">
            <v>1.319028978014132E-2</v>
          </cell>
          <cell r="AI380">
            <v>1.8526725262820985E-2</v>
          </cell>
          <cell r="AJ380">
            <v>2.763621143856021E-2</v>
          </cell>
          <cell r="AK380">
            <v>3.780436762931777E-2</v>
          </cell>
          <cell r="AL380">
            <v>5.3856759484944727E-2</v>
          </cell>
          <cell r="AM380">
            <v>6.71147549055814E-2</v>
          </cell>
          <cell r="AN380">
            <v>7.3097471502080416E-2</v>
          </cell>
          <cell r="AO380">
            <v>7.4660856291700536E-2</v>
          </cell>
          <cell r="AP380">
            <v>7.7479872959598198E-2</v>
          </cell>
          <cell r="AQ380">
            <v>8.9432996036142492E-2</v>
          </cell>
          <cell r="AR380">
            <v>0.1490632001378733</v>
          </cell>
          <cell r="AS380">
            <v>0.15641233966073317</v>
          </cell>
          <cell r="AT380">
            <v>8.1234458477977195E-2</v>
          </cell>
          <cell r="AU380">
            <v>3.7188861806632688E-2</v>
          </cell>
          <cell r="AV380">
            <v>2.4041657434079329E-2</v>
          </cell>
          <cell r="AW380">
            <v>1.4710589162173474E-2</v>
          </cell>
          <cell r="AX380">
            <v>1</v>
          </cell>
          <cell r="AY380">
            <v>1</v>
          </cell>
        </row>
        <row r="381">
          <cell r="AF381" t="e">
            <v>#DIV/0!</v>
          </cell>
          <cell r="AG381" t="e">
            <v>#DIV/0!</v>
          </cell>
          <cell r="AH381" t="e">
            <v>#DIV/0!</v>
          </cell>
          <cell r="AI381" t="e">
            <v>#DIV/0!</v>
          </cell>
          <cell r="AJ381" t="e">
            <v>#DIV/0!</v>
          </cell>
          <cell r="AK381" t="e">
            <v>#DIV/0!</v>
          </cell>
          <cell r="AL381" t="e">
            <v>#DIV/0!</v>
          </cell>
          <cell r="AM381" t="e">
            <v>#DIV/0!</v>
          </cell>
          <cell r="AN381" t="e">
            <v>#DIV/0!</v>
          </cell>
          <cell r="AO381" t="e">
            <v>#DIV/0!</v>
          </cell>
          <cell r="AP381" t="e">
            <v>#DIV/0!</v>
          </cell>
          <cell r="AQ381" t="e">
            <v>#DIV/0!</v>
          </cell>
          <cell r="AR381" t="e">
            <v>#DIV/0!</v>
          </cell>
          <cell r="AS381" t="e">
            <v>#DIV/0!</v>
          </cell>
          <cell r="AT381" t="e">
            <v>#DIV/0!</v>
          </cell>
          <cell r="AU381" t="e">
            <v>#DIV/0!</v>
          </cell>
          <cell r="AV381" t="e">
            <v>#DIV/0!</v>
          </cell>
          <cell r="AW381" t="e">
            <v>#DIV/0!</v>
          </cell>
          <cell r="AY381">
            <v>0</v>
          </cell>
        </row>
        <row r="382">
          <cell r="D382" t="str">
            <v>10 e 25</v>
          </cell>
          <cell r="E382" t="str">
            <v>CRC - 3</v>
          </cell>
          <cell r="F382">
            <v>4</v>
          </cell>
          <cell r="G382">
            <v>85.5</v>
          </cell>
          <cell r="H382">
            <v>286</v>
          </cell>
          <cell r="I382">
            <v>442.5</v>
          </cell>
          <cell r="J382">
            <v>744.5</v>
          </cell>
          <cell r="K382">
            <v>1186.5</v>
          </cell>
          <cell r="L382">
            <v>1744.5</v>
          </cell>
          <cell r="M382">
            <v>2166</v>
          </cell>
          <cell r="N382">
            <v>2223</v>
          </cell>
          <cell r="O382">
            <v>1622.5</v>
          </cell>
          <cell r="P382">
            <v>1664</v>
          </cell>
          <cell r="Q382">
            <v>1951.5</v>
          </cell>
          <cell r="R382">
            <v>2880.5</v>
          </cell>
          <cell r="S382">
            <v>3017.5</v>
          </cell>
          <cell r="T382">
            <v>1715</v>
          </cell>
          <cell r="U382">
            <v>1367</v>
          </cell>
          <cell r="V382">
            <v>942</v>
          </cell>
          <cell r="W382">
            <v>378</v>
          </cell>
          <cell r="Y382">
            <v>24420.5</v>
          </cell>
          <cell r="Z382">
            <v>0.67947023552816466</v>
          </cell>
          <cell r="AD382" t="str">
            <v>10 e 25</v>
          </cell>
          <cell r="AE382" t="str">
            <v>CRC - 3</v>
          </cell>
          <cell r="AF382">
            <v>1.6379681005712415E-4</v>
          </cell>
          <cell r="AG382">
            <v>3.5011568149710287E-3</v>
          </cell>
          <cell r="AH382">
            <v>1.1711471919084376E-2</v>
          </cell>
          <cell r="AI382">
            <v>1.8120022112569356E-2</v>
          </cell>
          <cell r="AJ382">
            <v>3.048668127188223E-2</v>
          </cell>
          <cell r="AK382">
            <v>4.8586228783194449E-2</v>
          </cell>
          <cell r="AL382">
            <v>7.1435883786163265E-2</v>
          </cell>
          <cell r="AM382">
            <v>8.8695972645932722E-2</v>
          </cell>
          <cell r="AN382">
            <v>9.1030077189246744E-2</v>
          </cell>
          <cell r="AO382">
            <v>6.6440081079420982E-2</v>
          </cell>
          <cell r="AP382">
            <v>6.8139472983763646E-2</v>
          </cell>
          <cell r="AQ382">
            <v>7.9912368706619441E-2</v>
          </cell>
          <cell r="AR382">
            <v>0.11795417784238652</v>
          </cell>
          <cell r="AS382">
            <v>0.12356421858684302</v>
          </cell>
          <cell r="AT382">
            <v>7.0227882311991979E-2</v>
          </cell>
          <cell r="AU382">
            <v>5.5977559837022177E-2</v>
          </cell>
          <cell r="AV382">
            <v>3.8574148768452735E-2</v>
          </cell>
          <cell r="AW382">
            <v>1.5478798550398231E-2</v>
          </cell>
          <cell r="AX382">
            <v>1</v>
          </cell>
          <cell r="AY382">
            <v>0.67947023552816466</v>
          </cell>
        </row>
        <row r="383">
          <cell r="D383" t="str">
            <v>10 e 25</v>
          </cell>
          <cell r="E383" t="str">
            <v>CRC - 4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310</v>
          </cell>
          <cell r="O383">
            <v>879</v>
          </cell>
          <cell r="P383">
            <v>932</v>
          </cell>
          <cell r="Q383">
            <v>1215</v>
          </cell>
          <cell r="R383">
            <v>2338</v>
          </cell>
          <cell r="S383">
            <v>3372</v>
          </cell>
          <cell r="T383">
            <v>1897</v>
          </cell>
          <cell r="U383">
            <v>577</v>
          </cell>
          <cell r="V383">
            <v>0</v>
          </cell>
          <cell r="W383">
            <v>0</v>
          </cell>
          <cell r="Y383">
            <v>11520</v>
          </cell>
          <cell r="Z383">
            <v>0.3205297644718354</v>
          </cell>
          <cell r="AD383" t="str">
            <v>10 e 25</v>
          </cell>
          <cell r="AE383" t="str">
            <v>CRC - 4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2.6909722222222224E-2</v>
          </cell>
          <cell r="AO383">
            <v>7.630208333333334E-2</v>
          </cell>
          <cell r="AP383">
            <v>8.0902777777777782E-2</v>
          </cell>
          <cell r="AQ383">
            <v>0.10546875</v>
          </cell>
          <cell r="AR383">
            <v>0.20295138888888889</v>
          </cell>
          <cell r="AS383">
            <v>0.29270833333333335</v>
          </cell>
          <cell r="AT383">
            <v>0.1646701388888889</v>
          </cell>
          <cell r="AU383">
            <v>5.0086805555555558E-2</v>
          </cell>
          <cell r="AV383">
            <v>0</v>
          </cell>
          <cell r="AW383">
            <v>0</v>
          </cell>
          <cell r="AX383">
            <v>1</v>
          </cell>
          <cell r="AY383">
            <v>0.3205297644718354</v>
          </cell>
        </row>
        <row r="384">
          <cell r="E384" t="str">
            <v>CRC</v>
          </cell>
          <cell r="F384">
            <v>4</v>
          </cell>
          <cell r="G384">
            <v>85.5</v>
          </cell>
          <cell r="H384">
            <v>286</v>
          </cell>
          <cell r="I384">
            <v>442.5</v>
          </cell>
          <cell r="J384">
            <v>744.5</v>
          </cell>
          <cell r="K384">
            <v>1186.5</v>
          </cell>
          <cell r="L384">
            <v>1744.5</v>
          </cell>
          <cell r="M384">
            <v>2166</v>
          </cell>
          <cell r="N384">
            <v>2533</v>
          </cell>
          <cell r="O384">
            <v>2501.5</v>
          </cell>
          <cell r="P384">
            <v>2596</v>
          </cell>
          <cell r="Q384">
            <v>3166.5</v>
          </cell>
          <cell r="R384">
            <v>5218.5</v>
          </cell>
          <cell r="S384">
            <v>6389.5</v>
          </cell>
          <cell r="T384">
            <v>3612</v>
          </cell>
          <cell r="U384">
            <v>1944</v>
          </cell>
          <cell r="V384">
            <v>942</v>
          </cell>
          <cell r="W384">
            <v>378</v>
          </cell>
          <cell r="Y384">
            <v>35940.5</v>
          </cell>
          <cell r="Z384">
            <v>1</v>
          </cell>
          <cell r="AE384" t="str">
            <v>CRC</v>
          </cell>
          <cell r="AF384">
            <v>1.1129505710827618E-4</v>
          </cell>
          <cell r="AG384">
            <v>2.3789318456894034E-3</v>
          </cell>
          <cell r="AH384">
            <v>7.9575965832417474E-3</v>
          </cell>
          <cell r="AI384">
            <v>1.2312015692603052E-2</v>
          </cell>
          <cell r="AJ384">
            <v>2.0714792504277903E-2</v>
          </cell>
          <cell r="AK384">
            <v>3.301289631474242E-2</v>
          </cell>
          <cell r="AL384">
            <v>4.8538556781346949E-2</v>
          </cell>
          <cell r="AM384">
            <v>6.0266273424131551E-2</v>
          </cell>
          <cell r="AN384">
            <v>7.0477594913815889E-2</v>
          </cell>
          <cell r="AO384">
            <v>6.9601146339088218E-2</v>
          </cell>
          <cell r="AP384">
            <v>7.2230492063271243E-2</v>
          </cell>
          <cell r="AQ384">
            <v>8.8103949583339128E-2</v>
          </cell>
          <cell r="AR384">
            <v>0.1451983138798848</v>
          </cell>
          <cell r="AS384">
            <v>0.17777994184833265</v>
          </cell>
          <cell r="AT384">
            <v>0.10049943656877339</v>
          </cell>
          <cell r="AU384">
            <v>5.4089397754622223E-2</v>
          </cell>
          <cell r="AV384">
            <v>2.6209985948999041E-2</v>
          </cell>
          <cell r="AW384">
            <v>1.0517382896732099E-2</v>
          </cell>
          <cell r="AX384">
            <v>0.99999999999999989</v>
          </cell>
          <cell r="AY384">
            <v>1</v>
          </cell>
        </row>
        <row r="385">
          <cell r="AF385" t="e">
            <v>#DIV/0!</v>
          </cell>
          <cell r="AG385" t="e">
            <v>#DIV/0!</v>
          </cell>
          <cell r="AH385" t="e">
            <v>#DIV/0!</v>
          </cell>
          <cell r="AI385" t="e">
            <v>#DIV/0!</v>
          </cell>
          <cell r="AJ385" t="e">
            <v>#DIV/0!</v>
          </cell>
          <cell r="AK385" t="e">
            <v>#DIV/0!</v>
          </cell>
          <cell r="AL385" t="e">
            <v>#DIV/0!</v>
          </cell>
          <cell r="AM385" t="e">
            <v>#DIV/0!</v>
          </cell>
          <cell r="AN385" t="e">
            <v>#DIV/0!</v>
          </cell>
          <cell r="AO385" t="e">
            <v>#DIV/0!</v>
          </cell>
          <cell r="AP385" t="e">
            <v>#DIV/0!</v>
          </cell>
          <cell r="AQ385" t="e">
            <v>#DIV/0!</v>
          </cell>
          <cell r="AR385" t="e">
            <v>#DIV/0!</v>
          </cell>
          <cell r="AS385" t="e">
            <v>#DIV/0!</v>
          </cell>
          <cell r="AT385" t="e">
            <v>#DIV/0!</v>
          </cell>
          <cell r="AU385" t="e">
            <v>#DIV/0!</v>
          </cell>
          <cell r="AV385" t="e">
            <v>#DIV/0!</v>
          </cell>
          <cell r="AW385" t="e">
            <v>#DIV/0!</v>
          </cell>
          <cell r="AY385">
            <v>0</v>
          </cell>
        </row>
        <row r="386">
          <cell r="D386" t="str">
            <v>07, 20 e 28</v>
          </cell>
          <cell r="E386" t="str">
            <v>CNL - 2</v>
          </cell>
          <cell r="F386">
            <v>4</v>
          </cell>
          <cell r="G386">
            <v>29.333333333333336</v>
          </cell>
          <cell r="H386">
            <v>99.333333333333329</v>
          </cell>
          <cell r="I386">
            <v>174</v>
          </cell>
          <cell r="J386">
            <v>279</v>
          </cell>
          <cell r="K386">
            <v>404.66666666666663</v>
          </cell>
          <cell r="L386">
            <v>597.66666666666674</v>
          </cell>
          <cell r="M386">
            <v>828.33333333333337</v>
          </cell>
          <cell r="N386">
            <v>786.33333333333337</v>
          </cell>
          <cell r="O386">
            <v>874.99999999999989</v>
          </cell>
          <cell r="P386">
            <v>901.00000000000011</v>
          </cell>
          <cell r="Q386">
            <v>1082.3333333333333</v>
          </cell>
          <cell r="R386">
            <v>1755.9999999999998</v>
          </cell>
          <cell r="S386">
            <v>2189.3333333333335</v>
          </cell>
          <cell r="T386">
            <v>1108</v>
          </cell>
          <cell r="U386">
            <v>526.33333333333326</v>
          </cell>
          <cell r="V386">
            <v>19.333333333333332</v>
          </cell>
          <cell r="W386">
            <v>0</v>
          </cell>
          <cell r="Y386">
            <v>11660.000000000002</v>
          </cell>
          <cell r="Z386">
            <v>0.50945951850395432</v>
          </cell>
          <cell r="AD386" t="str">
            <v>07, 20 e 28</v>
          </cell>
          <cell r="AE386" t="str">
            <v>CNL - 2</v>
          </cell>
          <cell r="AF386">
            <v>3.4305317324185246E-4</v>
          </cell>
          <cell r="AG386">
            <v>2.5157232704402514E-3</v>
          </cell>
          <cell r="AH386">
            <v>8.5191538021726684E-3</v>
          </cell>
          <cell r="AI386">
            <v>1.4922813036020581E-2</v>
          </cell>
          <cell r="AJ386">
            <v>2.3927958833619208E-2</v>
          </cell>
          <cell r="AK386">
            <v>3.4705546026300736E-2</v>
          </cell>
          <cell r="AL386">
            <v>5.1257861635220121E-2</v>
          </cell>
          <cell r="AM386">
            <v>7.1040594625500275E-2</v>
          </cell>
          <cell r="AN386">
            <v>6.7438536306460822E-2</v>
          </cell>
          <cell r="AO386">
            <v>7.5042881646655207E-2</v>
          </cell>
          <cell r="AP386">
            <v>7.7272727272727271E-2</v>
          </cell>
          <cell r="AQ386">
            <v>9.2824471126357902E-2</v>
          </cell>
          <cell r="AR386">
            <v>0.15060034305317319</v>
          </cell>
          <cell r="AS386">
            <v>0.18776443682104058</v>
          </cell>
          <cell r="AT386">
            <v>9.5025728987993122E-2</v>
          </cell>
          <cell r="AU386">
            <v>4.5140080045740411E-2</v>
          </cell>
          <cell r="AV386">
            <v>1.65809033733562E-3</v>
          </cell>
          <cell r="AW386">
            <v>0</v>
          </cell>
          <cell r="AX386">
            <v>0.99999999999999989</v>
          </cell>
          <cell r="AY386">
            <v>0.50945951850395432</v>
          </cell>
        </row>
        <row r="387">
          <cell r="D387" t="str">
            <v>07, 20 e 28</v>
          </cell>
          <cell r="E387" t="str">
            <v>CNL - 4</v>
          </cell>
          <cell r="F387">
            <v>3.6666666666666665</v>
          </cell>
          <cell r="G387">
            <v>34.333333333333329</v>
          </cell>
          <cell r="H387">
            <v>88.999999999999986</v>
          </cell>
          <cell r="I387">
            <v>129</v>
          </cell>
          <cell r="J387">
            <v>220.33333333333334</v>
          </cell>
          <cell r="K387">
            <v>344.66666666666669</v>
          </cell>
          <cell r="L387">
            <v>493.66666666666669</v>
          </cell>
          <cell r="M387">
            <v>644.66666666666674</v>
          </cell>
          <cell r="N387">
            <v>734.00000000000011</v>
          </cell>
          <cell r="O387">
            <v>806.33333333333337</v>
          </cell>
          <cell r="P387">
            <v>835.33333333333337</v>
          </cell>
          <cell r="Q387">
            <v>966</v>
          </cell>
          <cell r="R387">
            <v>1471.6666666666667</v>
          </cell>
          <cell r="S387">
            <v>1755</v>
          </cell>
          <cell r="T387">
            <v>965.66666666666663</v>
          </cell>
          <cell r="U387">
            <v>558</v>
          </cell>
          <cell r="V387">
            <v>731.33333333333337</v>
          </cell>
          <cell r="W387">
            <v>444.33333333333331</v>
          </cell>
          <cell r="Y387">
            <v>11227.000000000002</v>
          </cell>
          <cell r="Z387">
            <v>0.49054048149604584</v>
          </cell>
          <cell r="AD387" t="str">
            <v>07, 20 e 28</v>
          </cell>
          <cell r="AE387" t="str">
            <v>CNL - 4</v>
          </cell>
          <cell r="AF387">
            <v>3.2659362845521205E-4</v>
          </cell>
          <cell r="AG387">
            <v>3.0581039755351674E-3</v>
          </cell>
          <cell r="AH387">
            <v>7.9273180725037834E-3</v>
          </cell>
          <cell r="AI387">
            <v>1.1490157655651553E-2</v>
          </cell>
          <cell r="AJ387">
            <v>1.9625308037172291E-2</v>
          </cell>
          <cell r="AK387">
            <v>3.0699801074789937E-2</v>
          </cell>
          <cell r="AL387">
            <v>4.3971378522015374E-2</v>
          </cell>
          <cell r="AM387">
            <v>5.7421097948398205E-2</v>
          </cell>
          <cell r="AN387">
            <v>6.537810635076155E-2</v>
          </cell>
          <cell r="AO387">
            <v>7.1820907930287101E-2</v>
          </cell>
          <cell r="AP387">
            <v>7.4403966628069224E-2</v>
          </cell>
          <cell r="AQ387">
            <v>8.6042575933018603E-2</v>
          </cell>
          <cell r="AR387">
            <v>0.13108280632997832</v>
          </cell>
          <cell r="AS387">
            <v>0.15631958671060833</v>
          </cell>
          <cell r="AT387">
            <v>8.6012885603159034E-2</v>
          </cell>
          <cell r="AU387">
            <v>4.9701612184911363E-2</v>
          </cell>
          <cell r="AV387">
            <v>6.5140583711885025E-2</v>
          </cell>
          <cell r="AW387">
            <v>3.9577209702799793E-2</v>
          </cell>
          <cell r="AX387">
            <v>0.99999999999999978</v>
          </cell>
          <cell r="AY387">
            <v>0.49054048149604584</v>
          </cell>
        </row>
        <row r="388">
          <cell r="E388" t="str">
            <v>CNL</v>
          </cell>
          <cell r="F388">
            <v>7.6666666666666661</v>
          </cell>
          <cell r="G388">
            <v>63.666666666666671</v>
          </cell>
          <cell r="H388">
            <v>188.33333333333334</v>
          </cell>
          <cell r="I388">
            <v>303</v>
          </cell>
          <cell r="J388">
            <v>499.33333333333331</v>
          </cell>
          <cell r="K388">
            <v>749.33333333333326</v>
          </cell>
          <cell r="L388">
            <v>1091.3333333333335</v>
          </cell>
          <cell r="M388">
            <v>1472.9999999999998</v>
          </cell>
          <cell r="N388">
            <v>1520.333333333333</v>
          </cell>
          <cell r="O388">
            <v>1681.3333333333333</v>
          </cell>
          <cell r="P388">
            <v>1736.3333333333333</v>
          </cell>
          <cell r="Q388">
            <v>2048.3333333333335</v>
          </cell>
          <cell r="R388">
            <v>3227.666666666667</v>
          </cell>
          <cell r="S388">
            <v>3944.3333333333335</v>
          </cell>
          <cell r="T388">
            <v>2073.6666666666665</v>
          </cell>
          <cell r="U388">
            <v>1084.3333333333335</v>
          </cell>
          <cell r="V388">
            <v>750.66666666666663</v>
          </cell>
          <cell r="W388">
            <v>444.33333333333331</v>
          </cell>
          <cell r="Y388">
            <v>22887</v>
          </cell>
          <cell r="Z388">
            <v>1.0000000000000002</v>
          </cell>
          <cell r="AE388" t="str">
            <v>CNL</v>
          </cell>
          <cell r="AF388">
            <v>3.349791002170082E-4</v>
          </cell>
          <cell r="AG388">
            <v>2.7817829626716772E-3</v>
          </cell>
          <cell r="AH388">
            <v>8.2288344183743325E-3</v>
          </cell>
          <cell r="AI388">
            <v>1.3238956612924367E-2</v>
          </cell>
          <cell r="AJ388">
            <v>2.1817334440220795E-2</v>
          </cell>
          <cell r="AK388">
            <v>3.2740565969036274E-2</v>
          </cell>
          <cell r="AL388">
            <v>4.7683546700455867E-2</v>
          </cell>
          <cell r="AM388">
            <v>6.4359680167780819E-2</v>
          </cell>
          <cell r="AN388">
            <v>6.6427812003903228E-2</v>
          </cell>
          <cell r="AO388">
            <v>7.3462373108460405E-2</v>
          </cell>
          <cell r="AP388">
            <v>7.5865484044799814E-2</v>
          </cell>
          <cell r="AQ388">
            <v>8.9497676992761552E-2</v>
          </cell>
          <cell r="AR388">
            <v>0.14102620119136047</v>
          </cell>
          <cell r="AS388">
            <v>0.17233946490729818</v>
          </cell>
          <cell r="AT388">
            <v>9.0604564454348169E-2</v>
          </cell>
          <cell r="AU388">
            <v>4.7377696217649035E-2</v>
          </cell>
          <cell r="AV388">
            <v>3.2798823203856631E-2</v>
          </cell>
          <cell r="AW388">
            <v>1.9414223503881386E-2</v>
          </cell>
          <cell r="AX388">
            <v>1</v>
          </cell>
          <cell r="AY388">
            <v>1.0000000000000002</v>
          </cell>
        </row>
        <row r="389">
          <cell r="AF389" t="e">
            <v>#DIV/0!</v>
          </cell>
          <cell r="AG389" t="e">
            <v>#DIV/0!</v>
          </cell>
          <cell r="AH389" t="e">
            <v>#DIV/0!</v>
          </cell>
          <cell r="AI389" t="e">
            <v>#DIV/0!</v>
          </cell>
          <cell r="AJ389" t="e">
            <v>#DIV/0!</v>
          </cell>
          <cell r="AK389" t="e">
            <v>#DIV/0!</v>
          </cell>
          <cell r="AL389" t="e">
            <v>#DIV/0!</v>
          </cell>
          <cell r="AM389" t="e">
            <v>#DIV/0!</v>
          </cell>
          <cell r="AN389" t="e">
            <v>#DIV/0!</v>
          </cell>
          <cell r="AO389" t="e">
            <v>#DIV/0!</v>
          </cell>
          <cell r="AP389" t="e">
            <v>#DIV/0!</v>
          </cell>
          <cell r="AQ389" t="e">
            <v>#DIV/0!</v>
          </cell>
          <cell r="AR389" t="e">
            <v>#DIV/0!</v>
          </cell>
          <cell r="AS389" t="e">
            <v>#DIV/0!</v>
          </cell>
          <cell r="AT389" t="e">
            <v>#DIV/0!</v>
          </cell>
          <cell r="AU389" t="e">
            <v>#DIV/0!</v>
          </cell>
          <cell r="AV389" t="e">
            <v>#DIV/0!</v>
          </cell>
          <cell r="AW389" t="e">
            <v>#DIV/0!</v>
          </cell>
          <cell r="AY389">
            <v>0</v>
          </cell>
        </row>
        <row r="390">
          <cell r="D390" t="str">
            <v>06, 21 e 31</v>
          </cell>
          <cell r="E390" t="str">
            <v>FLA-1</v>
          </cell>
          <cell r="F390">
            <v>17.666666666666668</v>
          </cell>
          <cell r="G390">
            <v>222</v>
          </cell>
          <cell r="H390">
            <v>678.66666666666663</v>
          </cell>
          <cell r="I390">
            <v>1009.3333333333334</v>
          </cell>
          <cell r="J390">
            <v>836.33333333333337</v>
          </cell>
          <cell r="K390">
            <v>658.33333333333337</v>
          </cell>
          <cell r="L390">
            <v>607</v>
          </cell>
          <cell r="M390">
            <v>717</v>
          </cell>
          <cell r="N390">
            <v>709.66666666666663</v>
          </cell>
          <cell r="O390">
            <v>731.00000000000011</v>
          </cell>
          <cell r="P390">
            <v>741.99999999999989</v>
          </cell>
          <cell r="Q390">
            <v>800.66666666666663</v>
          </cell>
          <cell r="R390">
            <v>909.33333333333337</v>
          </cell>
          <cell r="S390">
            <v>834.33333333333348</v>
          </cell>
          <cell r="T390">
            <v>537.33333333333337</v>
          </cell>
          <cell r="U390">
            <v>365.66666666666663</v>
          </cell>
          <cell r="V390">
            <v>290.33333333333331</v>
          </cell>
          <cell r="W390">
            <v>219.33333333333334</v>
          </cell>
          <cell r="Y390">
            <v>10886.000000000004</v>
          </cell>
          <cell r="Z390">
            <v>0.90409024846010133</v>
          </cell>
          <cell r="AD390" t="str">
            <v>06, 21 e 31</v>
          </cell>
          <cell r="AE390" t="str">
            <v>FLA-1</v>
          </cell>
          <cell r="AF390">
            <v>1.6228795394696547E-3</v>
          </cell>
          <cell r="AG390">
            <v>2.039316553371302E-2</v>
          </cell>
          <cell r="AH390">
            <v>6.234307061057013E-2</v>
          </cell>
          <cell r="AI390">
            <v>9.2718476330454991E-2</v>
          </cell>
          <cell r="AJ390">
            <v>7.6826504991120065E-2</v>
          </cell>
          <cell r="AK390">
            <v>6.047522812174657E-2</v>
          </cell>
          <cell r="AL390">
            <v>5.5759691346683793E-2</v>
          </cell>
          <cell r="AM390">
            <v>6.5864413007532582E-2</v>
          </cell>
          <cell r="AN390">
            <v>6.5190764896809333E-2</v>
          </cell>
          <cell r="AO390">
            <v>6.7150468491640622E-2</v>
          </cell>
          <cell r="AP390">
            <v>6.8160940657725488E-2</v>
          </cell>
          <cell r="AQ390">
            <v>7.3550125543511521E-2</v>
          </cell>
          <cell r="AR390">
            <v>8.3532365729683367E-2</v>
          </cell>
          <cell r="AS390">
            <v>7.6642782779104648E-2</v>
          </cell>
          <cell r="AT390">
            <v>4.9360034294812893E-2</v>
          </cell>
          <cell r="AU390">
            <v>3.3590544430154926E-2</v>
          </cell>
          <cell r="AV390">
            <v>2.6670341110906964E-2</v>
          </cell>
          <cell r="AW390">
            <v>2.014820258435911E-2</v>
          </cell>
          <cell r="AX390">
            <v>0.99999999999999967</v>
          </cell>
          <cell r="AY390">
            <v>0.90409024846010133</v>
          </cell>
        </row>
        <row r="391">
          <cell r="D391" t="str">
            <v>06, 21 e 31</v>
          </cell>
          <cell r="E391" t="str">
            <v>FLA-2</v>
          </cell>
          <cell r="F391">
            <v>0</v>
          </cell>
          <cell r="G391">
            <v>14.5</v>
          </cell>
          <cell r="H391">
            <v>81</v>
          </cell>
          <cell r="I391">
            <v>105.66666666666666</v>
          </cell>
          <cell r="J391">
            <v>80</v>
          </cell>
          <cell r="K391">
            <v>60</v>
          </cell>
          <cell r="L391">
            <v>82.333333333333329</v>
          </cell>
          <cell r="M391">
            <v>88</v>
          </cell>
          <cell r="N391">
            <v>85.666666666666671</v>
          </cell>
          <cell r="O391">
            <v>69.333333333333329</v>
          </cell>
          <cell r="P391">
            <v>76</v>
          </cell>
          <cell r="Q391">
            <v>80</v>
          </cell>
          <cell r="R391">
            <v>181</v>
          </cell>
          <cell r="S391">
            <v>148.66666666666666</v>
          </cell>
          <cell r="T391">
            <v>2.6666666666666665</v>
          </cell>
          <cell r="U391">
            <v>0</v>
          </cell>
          <cell r="V391">
            <v>0</v>
          </cell>
          <cell r="W391">
            <v>0</v>
          </cell>
          <cell r="Y391">
            <v>1154.8333333333335</v>
          </cell>
          <cell r="Z391">
            <v>9.590975153989896E-2</v>
          </cell>
          <cell r="AD391" t="str">
            <v>06, 21 e 31</v>
          </cell>
          <cell r="AE391" t="str">
            <v>FLA-2</v>
          </cell>
          <cell r="AF391">
            <v>0</v>
          </cell>
          <cell r="AG391">
            <v>1.2555924375811803E-2</v>
          </cell>
          <cell r="AH391">
            <v>7.0139991340741795E-2</v>
          </cell>
          <cell r="AI391">
            <v>9.1499494876605553E-2</v>
          </cell>
          <cell r="AJ391">
            <v>6.9274065521720302E-2</v>
          </cell>
          <cell r="AK391">
            <v>5.1955549141290219E-2</v>
          </cell>
          <cell r="AL391">
            <v>7.1294559099437133E-2</v>
          </cell>
          <cell r="AM391">
            <v>7.6201472073892329E-2</v>
          </cell>
          <cell r="AN391">
            <v>7.4180978496175484E-2</v>
          </cell>
          <cell r="AO391">
            <v>6.0037523452157585E-2</v>
          </cell>
          <cell r="AP391">
            <v>6.5810362245634288E-2</v>
          </cell>
          <cell r="AQ391">
            <v>6.9274065521720302E-2</v>
          </cell>
          <cell r="AR391">
            <v>0.15673257324289216</v>
          </cell>
          <cell r="AS391">
            <v>0.12873430509453021</v>
          </cell>
          <cell r="AT391">
            <v>2.3091355173906762E-3</v>
          </cell>
          <cell r="AU391">
            <v>0</v>
          </cell>
          <cell r="AV391">
            <v>0</v>
          </cell>
          <cell r="AW391">
            <v>0</v>
          </cell>
          <cell r="AX391">
            <v>0.99999999999999989</v>
          </cell>
          <cell r="AY391">
            <v>9.590975153989896E-2</v>
          </cell>
        </row>
        <row r="392">
          <cell r="E392" t="str">
            <v>FLA</v>
          </cell>
          <cell r="F392">
            <v>17.666666666666668</v>
          </cell>
          <cell r="G392">
            <v>236.49999999999997</v>
          </cell>
          <cell r="H392">
            <v>759.66666666666663</v>
          </cell>
          <cell r="I392">
            <v>1115</v>
          </cell>
          <cell r="J392">
            <v>916.33333333333337</v>
          </cell>
          <cell r="K392">
            <v>718.33333333333337</v>
          </cell>
          <cell r="L392">
            <v>689.33333333333348</v>
          </cell>
          <cell r="M392">
            <v>805</v>
          </cell>
          <cell r="N392">
            <v>795.33333333333337</v>
          </cell>
          <cell r="O392">
            <v>800.33333333333337</v>
          </cell>
          <cell r="P392">
            <v>817.99999999999989</v>
          </cell>
          <cell r="Q392">
            <v>880.66666666666674</v>
          </cell>
          <cell r="R392">
            <v>1090.3333333333335</v>
          </cell>
          <cell r="S392">
            <v>983</v>
          </cell>
          <cell r="T392">
            <v>540</v>
          </cell>
          <cell r="U392">
            <v>365.66666666666663</v>
          </cell>
          <cell r="V392">
            <v>290.33333333333331</v>
          </cell>
          <cell r="W392">
            <v>219.33333333333334</v>
          </cell>
          <cell r="Y392">
            <v>12040.833333333334</v>
          </cell>
          <cell r="Z392">
            <v>1.0000000000000002</v>
          </cell>
          <cell r="AE392" t="str">
            <v>FLA</v>
          </cell>
          <cell r="AF392">
            <v>1.4672295660599351E-3</v>
          </cell>
          <cell r="AG392">
            <v>1.9641497681500447E-2</v>
          </cell>
          <cell r="AH392">
            <v>6.3090871340577198E-2</v>
          </cell>
          <cell r="AI392">
            <v>9.2601564122084562E-2</v>
          </cell>
          <cell r="AJ392">
            <v>7.6102152398089831E-2</v>
          </cell>
          <cell r="AK392">
            <v>5.9658107827531316E-2</v>
          </cell>
          <cell r="AL392">
            <v>5.7249636653055581E-2</v>
          </cell>
          <cell r="AM392">
            <v>6.6855837774240423E-2</v>
          </cell>
          <cell r="AN392">
            <v>6.6053014049415187E-2</v>
          </cell>
          <cell r="AO392">
            <v>6.6468267700186864E-2</v>
          </cell>
          <cell r="AP392">
            <v>6.7935497266246786E-2</v>
          </cell>
          <cell r="AQ392">
            <v>7.3140009689251856E-2</v>
          </cell>
          <cell r="AR392">
            <v>9.0552979444944295E-2</v>
          </cell>
          <cell r="AS392">
            <v>8.1638867741712223E-2</v>
          </cell>
          <cell r="AT392">
            <v>4.4847394283341405E-2</v>
          </cell>
          <cell r="AU392">
            <v>3.0368883659768836E-2</v>
          </cell>
          <cell r="AV392">
            <v>2.4112395321475532E-2</v>
          </cell>
          <cell r="AW392">
            <v>1.8215793480517682E-2</v>
          </cell>
          <cell r="AX392">
            <v>1.0000000000000002</v>
          </cell>
          <cell r="AY392">
            <v>1.0000000000000002</v>
          </cell>
        </row>
        <row r="393">
          <cell r="AF393" t="e">
            <v>#DIV/0!</v>
          </cell>
          <cell r="AG393" t="e">
            <v>#DIV/0!</v>
          </cell>
          <cell r="AH393" t="e">
            <v>#DIV/0!</v>
          </cell>
          <cell r="AI393" t="e">
            <v>#DIV/0!</v>
          </cell>
          <cell r="AJ393" t="e">
            <v>#DIV/0!</v>
          </cell>
          <cell r="AK393" t="e">
            <v>#DIV/0!</v>
          </cell>
          <cell r="AL393" t="e">
            <v>#DIV/0!</v>
          </cell>
          <cell r="AM393" t="e">
            <v>#DIV/0!</v>
          </cell>
          <cell r="AN393" t="e">
            <v>#DIV/0!</v>
          </cell>
          <cell r="AO393" t="e">
            <v>#DIV/0!</v>
          </cell>
          <cell r="AP393" t="e">
            <v>#DIV/0!</v>
          </cell>
          <cell r="AQ393" t="e">
            <v>#DIV/0!</v>
          </cell>
          <cell r="AR393" t="e">
            <v>#DIV/0!</v>
          </cell>
          <cell r="AS393" t="e">
            <v>#DIV/0!</v>
          </cell>
          <cell r="AT393" t="e">
            <v>#DIV/0!</v>
          </cell>
          <cell r="AU393" t="e">
            <v>#DIV/0!</v>
          </cell>
          <cell r="AV393" t="e">
            <v>#DIV/0!</v>
          </cell>
          <cell r="AW393" t="e">
            <v>#DIV/0!</v>
          </cell>
          <cell r="AY393">
            <v>0</v>
          </cell>
        </row>
        <row r="394">
          <cell r="D394" t="str">
            <v>03,18 e 26</v>
          </cell>
          <cell r="E394" t="str">
            <v>BTF-1</v>
          </cell>
          <cell r="F394">
            <v>10</v>
          </cell>
          <cell r="G394">
            <v>220.33333333333331</v>
          </cell>
          <cell r="H394">
            <v>781.33333333333337</v>
          </cell>
          <cell r="I394">
            <v>1455.3333333333333</v>
          </cell>
          <cell r="J394">
            <v>1295.6666666666665</v>
          </cell>
          <cell r="K394">
            <v>1007.3333333333333</v>
          </cell>
          <cell r="L394">
            <v>982.00000000000011</v>
          </cell>
          <cell r="M394">
            <v>1212.6666666666667</v>
          </cell>
          <cell r="N394">
            <v>1197</v>
          </cell>
          <cell r="O394">
            <v>1202.6666666666665</v>
          </cell>
          <cell r="P394">
            <v>1218.6666666666667</v>
          </cell>
          <cell r="Q394">
            <v>1602.3333333333335</v>
          </cell>
          <cell r="R394">
            <v>2428.6666666666665</v>
          </cell>
          <cell r="S394">
            <v>2749.6666666666665</v>
          </cell>
          <cell r="T394">
            <v>1399.0000000000002</v>
          </cell>
          <cell r="U394">
            <v>610.33333333333326</v>
          </cell>
          <cell r="V394">
            <v>344.33333333333331</v>
          </cell>
          <cell r="W394">
            <v>235.66666666666669</v>
          </cell>
          <cell r="Y394">
            <v>19953</v>
          </cell>
          <cell r="Z394">
            <v>0.65531756501557314</v>
          </cell>
          <cell r="AD394" t="str">
            <v>03,18 e 26</v>
          </cell>
          <cell r="AE394" t="str">
            <v>BTF-1</v>
          </cell>
          <cell r="AF394">
            <v>5.011777677542224E-4</v>
          </cell>
          <cell r="AG394">
            <v>1.10426168161847E-2</v>
          </cell>
          <cell r="AH394">
            <v>3.915868958719658E-2</v>
          </cell>
          <cell r="AI394">
            <v>7.2938071133831162E-2</v>
          </cell>
          <cell r="AJ394">
            <v>6.4935932775355407E-2</v>
          </cell>
          <cell r="AK394">
            <v>5.0485307138442001E-2</v>
          </cell>
          <cell r="AL394">
            <v>4.9215656793464645E-2</v>
          </cell>
          <cell r="AM394">
            <v>6.0776157302995376E-2</v>
          </cell>
          <cell r="AN394">
            <v>5.9990978800180422E-2</v>
          </cell>
          <cell r="AO394">
            <v>6.0274979535241142E-2</v>
          </cell>
          <cell r="AP394">
            <v>6.1076863963647907E-2</v>
          </cell>
          <cell r="AQ394">
            <v>8.0305384319818249E-2</v>
          </cell>
          <cell r="AR394">
            <v>0.12171937386190881</v>
          </cell>
          <cell r="AS394">
            <v>0.13780718020681934</v>
          </cell>
          <cell r="AT394">
            <v>7.0114769708815722E-2</v>
          </cell>
          <cell r="AU394">
            <v>3.058854975859937E-2</v>
          </cell>
          <cell r="AV394">
            <v>1.7257221136337059E-2</v>
          </cell>
          <cell r="AW394">
            <v>1.1811089393407843E-2</v>
          </cell>
          <cell r="AX394">
            <v>1</v>
          </cell>
          <cell r="AY394">
            <v>0.65531756501557314</v>
          </cell>
        </row>
        <row r="395">
          <cell r="D395" t="str">
            <v>03,18 e 26</v>
          </cell>
          <cell r="E395" t="str">
            <v>BTF-2</v>
          </cell>
          <cell r="F395">
            <v>7.666666666666667</v>
          </cell>
          <cell r="G395">
            <v>148.33333333333331</v>
          </cell>
          <cell r="H395">
            <v>505.33333333333331</v>
          </cell>
          <cell r="I395">
            <v>831.33333333333337</v>
          </cell>
          <cell r="J395">
            <v>592.66666666666663</v>
          </cell>
          <cell r="K395">
            <v>494</v>
          </cell>
          <cell r="L395">
            <v>485.49999999999994</v>
          </cell>
          <cell r="M395">
            <v>625</v>
          </cell>
          <cell r="N395">
            <v>652.33333333333326</v>
          </cell>
          <cell r="O395">
            <v>626.33333333333337</v>
          </cell>
          <cell r="P395">
            <v>620</v>
          </cell>
          <cell r="Q395">
            <v>767.66666666666663</v>
          </cell>
          <cell r="R395">
            <v>1321.6666666666667</v>
          </cell>
          <cell r="S395">
            <v>1399</v>
          </cell>
          <cell r="T395">
            <v>657.33333333333337</v>
          </cell>
          <cell r="U395">
            <v>345.33333333333337</v>
          </cell>
          <cell r="V395">
            <v>263</v>
          </cell>
          <cell r="W395">
            <v>152.33333333333334</v>
          </cell>
          <cell r="Y395">
            <v>10494.833333333334</v>
          </cell>
          <cell r="Z395">
            <v>0.34468243498442697</v>
          </cell>
          <cell r="AD395" t="str">
            <v>03,18 e 26</v>
          </cell>
          <cell r="AE395" t="str">
            <v>BTF-2</v>
          </cell>
          <cell r="AF395">
            <v>7.3051819149105109E-4</v>
          </cell>
          <cell r="AG395">
            <v>1.4133938922326856E-2</v>
          </cell>
          <cell r="AH395">
            <v>4.815067731741015E-2</v>
          </cell>
          <cell r="AI395">
            <v>7.9213581286029636E-2</v>
          </cell>
          <cell r="AJ395">
            <v>5.6472232368308208E-2</v>
          </cell>
          <cell r="AK395">
            <v>4.7070780860423378E-2</v>
          </cell>
          <cell r="AL395">
            <v>4.6260858517683294E-2</v>
          </cell>
          <cell r="AM395">
            <v>5.9553113436770472E-2</v>
          </cell>
          <cell r="AN395">
            <v>6.2157569597738556E-2</v>
          </cell>
          <cell r="AO395">
            <v>5.9680160078768918E-2</v>
          </cell>
          <cell r="AP395">
            <v>5.9076688529276306E-2</v>
          </cell>
          <cell r="AQ395">
            <v>7.3147104130603935E-2</v>
          </cell>
          <cell r="AR395">
            <v>0.12593498388095731</v>
          </cell>
          <cell r="AS395">
            <v>0.13330368911686702</v>
          </cell>
          <cell r="AT395">
            <v>6.2633994505232729E-2</v>
          </cell>
          <cell r="AU395">
            <v>3.2905080277596914E-2</v>
          </cell>
          <cell r="AV395">
            <v>2.5059950134193015E-2</v>
          </cell>
          <cell r="AW395">
            <v>1.4515078848322191E-2</v>
          </cell>
          <cell r="AX395">
            <v>1.0000000000000002</v>
          </cell>
          <cell r="AY395">
            <v>0.34468243498442697</v>
          </cell>
        </row>
        <row r="396">
          <cell r="E396" t="str">
            <v>BTF</v>
          </cell>
          <cell r="F396">
            <v>17.666666666666668</v>
          </cell>
          <cell r="G396">
            <v>368.66666666666663</v>
          </cell>
          <cell r="H396">
            <v>1286.6666666666665</v>
          </cell>
          <cell r="I396">
            <v>2286.666666666667</v>
          </cell>
          <cell r="J396">
            <v>1888.3333333333333</v>
          </cell>
          <cell r="K396">
            <v>1501.3333333333333</v>
          </cell>
          <cell r="L396">
            <v>1467.4999999999998</v>
          </cell>
          <cell r="M396">
            <v>1837.6666666666667</v>
          </cell>
          <cell r="N396">
            <v>1849.3333333333333</v>
          </cell>
          <cell r="O396">
            <v>1829</v>
          </cell>
          <cell r="P396">
            <v>1838.6666666666665</v>
          </cell>
          <cell r="Q396">
            <v>2369.9999999999995</v>
          </cell>
          <cell r="R396">
            <v>3750.333333333333</v>
          </cell>
          <cell r="S396">
            <v>4148.666666666667</v>
          </cell>
          <cell r="T396">
            <v>2056.3333333333339</v>
          </cell>
          <cell r="U396">
            <v>955.66666666666652</v>
          </cell>
          <cell r="V396">
            <v>607.33333333333326</v>
          </cell>
          <cell r="W396">
            <v>388</v>
          </cell>
          <cell r="Y396">
            <v>30447.833333333328</v>
          </cell>
          <cell r="Z396">
            <v>1</v>
          </cell>
          <cell r="AE396" t="str">
            <v>BTF</v>
          </cell>
          <cell r="AF396">
            <v>5.802273834481929E-4</v>
          </cell>
          <cell r="AG396">
            <v>1.2108141247050968E-2</v>
          </cell>
          <cell r="AH396">
            <v>4.2258069813396686E-2</v>
          </cell>
          <cell r="AI396">
            <v>7.5101129253860449E-2</v>
          </cell>
          <cell r="AJ396">
            <v>6.2018643910075708E-2</v>
          </cell>
          <cell r="AK396">
            <v>4.930837990661624E-2</v>
          </cell>
          <cell r="AL396">
            <v>4.8197189728880548E-2</v>
          </cell>
          <cell r="AM396">
            <v>6.035459556509222E-2</v>
          </cell>
          <cell r="AN396">
            <v>6.0737764591897628E-2</v>
          </cell>
          <cell r="AO396">
            <v>6.0069955716608198E-2</v>
          </cell>
          <cell r="AP396">
            <v>6.0387438624532677E-2</v>
          </cell>
          <cell r="AQ396">
            <v>7.783805087389907E-2</v>
          </cell>
          <cell r="AR396">
            <v>0.1231724205882192</v>
          </cell>
          <cell r="AS396">
            <v>0.13625490593200396</v>
          </cell>
          <cell r="AT396">
            <v>6.7536277896073638E-2</v>
          </cell>
          <cell r="AU396">
            <v>3.1387017138603188E-2</v>
          </cell>
          <cell r="AV396">
            <v>1.9946684766841648E-2</v>
          </cell>
          <cell r="AW396">
            <v>1.2743107062899935E-2</v>
          </cell>
          <cell r="AX396">
            <v>1</v>
          </cell>
          <cell r="AY396">
            <v>1</v>
          </cell>
        </row>
        <row r="398">
          <cell r="E398" t="str">
            <v>LINHA 2</v>
          </cell>
          <cell r="AD398" t="str">
            <v>DIAS MAIO/99</v>
          </cell>
          <cell r="AE398" t="str">
            <v>LINHA 2</v>
          </cell>
        </row>
        <row r="399">
          <cell r="D399" t="str">
            <v>DIAS MAIO/99</v>
          </cell>
          <cell r="E399" t="str">
            <v>ESTAÇÃO</v>
          </cell>
          <cell r="F399" t="str">
            <v>=&gt;6h</v>
          </cell>
          <cell r="G399" t="str">
            <v>6h às 7h</v>
          </cell>
          <cell r="H399" t="str">
            <v>7h às 8h</v>
          </cell>
          <cell r="I399" t="str">
            <v>8h às 9h</v>
          </cell>
          <cell r="J399" t="str">
            <v>9h às 10h</v>
          </cell>
          <cell r="K399" t="str">
            <v>10h às 11h</v>
          </cell>
          <cell r="L399" t="str">
            <v>11h às 12h</v>
          </cell>
          <cell r="M399" t="str">
            <v>12h às 13h</v>
          </cell>
          <cell r="N399" t="str">
            <v>13h às 14h</v>
          </cell>
          <cell r="O399" t="str">
            <v>14h às 15h</v>
          </cell>
          <cell r="P399" t="str">
            <v>15h às 16h</v>
          </cell>
          <cell r="Q399" t="str">
            <v>16h às 17h</v>
          </cell>
          <cell r="R399" t="str">
            <v>17h às 18h</v>
          </cell>
          <cell r="S399" t="str">
            <v>18h às 19h</v>
          </cell>
          <cell r="T399" t="str">
            <v>19h às 20h</v>
          </cell>
          <cell r="U399" t="str">
            <v>20h às 21h</v>
          </cell>
          <cell r="V399" t="str">
            <v>21h às 22h</v>
          </cell>
          <cell r="W399" t="str">
            <v>22h às 23h</v>
          </cell>
          <cell r="X399" t="str">
            <v>-</v>
          </cell>
          <cell r="Y399" t="str">
            <v>SOMA</v>
          </cell>
          <cell r="Z399" t="str">
            <v>%Bloqueio</v>
          </cell>
          <cell r="AD399" t="str">
            <v>DIAS MAIO/99</v>
          </cell>
          <cell r="AE399" t="str">
            <v>ESTAÇÃO</v>
          </cell>
          <cell r="AF399" t="str">
            <v>=&gt;6h</v>
          </cell>
          <cell r="AG399" t="str">
            <v>6h às 7h</v>
          </cell>
          <cell r="AH399" t="str">
            <v>7h às 8h</v>
          </cell>
          <cell r="AI399" t="str">
            <v>8h às 9h</v>
          </cell>
          <cell r="AJ399" t="str">
            <v>9h às 10h</v>
          </cell>
          <cell r="AK399" t="str">
            <v>10h às 11h</v>
          </cell>
          <cell r="AL399" t="str">
            <v>11h às 12h</v>
          </cell>
          <cell r="AM399" t="str">
            <v>12h às 13h</v>
          </cell>
          <cell r="AN399" t="str">
            <v>13h às 14h</v>
          </cell>
          <cell r="AO399" t="str">
            <v>14h às 15h</v>
          </cell>
          <cell r="AP399" t="str">
            <v>15h às 16h</v>
          </cell>
          <cell r="AQ399" t="str">
            <v>16h às 17h</v>
          </cell>
          <cell r="AR399" t="str">
            <v>17h às 18h</v>
          </cell>
          <cell r="AS399" t="str">
            <v>18h às 19h</v>
          </cell>
          <cell r="AT399" t="str">
            <v>19h às 20h</v>
          </cell>
          <cell r="AU399" t="str">
            <v>20h às 21h</v>
          </cell>
          <cell r="AV399" t="str">
            <v>21h às 22h</v>
          </cell>
          <cell r="AW399" t="str">
            <v>22h às 23h</v>
          </cell>
        </row>
        <row r="400">
          <cell r="D400" t="str">
            <v>18, 25 e 28</v>
          </cell>
          <cell r="E400" t="str">
            <v>PVN - 1</v>
          </cell>
          <cell r="F400">
            <v>215.33333333333331</v>
          </cell>
          <cell r="G400">
            <v>529</v>
          </cell>
          <cell r="H400">
            <v>825</v>
          </cell>
          <cell r="I400">
            <v>502.66666666666669</v>
          </cell>
          <cell r="J400">
            <v>292.33333333333331</v>
          </cell>
          <cell r="K400">
            <v>228.66666666666669</v>
          </cell>
          <cell r="L400">
            <v>178.33333333333331</v>
          </cell>
          <cell r="M400">
            <v>145.66666666666669</v>
          </cell>
          <cell r="N400">
            <v>139</v>
          </cell>
          <cell r="O400">
            <v>114.33333333333333</v>
          </cell>
          <cell r="P400">
            <v>70</v>
          </cell>
          <cell r="Q400">
            <v>69.666666666666671</v>
          </cell>
          <cell r="R400">
            <v>133.66666666666669</v>
          </cell>
          <cell r="S400">
            <v>121.33333333333334</v>
          </cell>
          <cell r="T400">
            <v>45</v>
          </cell>
          <cell r="U400">
            <v>42.333333333333329</v>
          </cell>
          <cell r="V400">
            <v>29</v>
          </cell>
          <cell r="W400">
            <v>22.666666666666661</v>
          </cell>
          <cell r="Y400">
            <v>3704</v>
          </cell>
          <cell r="Z400">
            <v>0.17367384576912254</v>
          </cell>
          <cell r="AD400" t="str">
            <v>18, 25 e 28</v>
          </cell>
          <cell r="AE400" t="str">
            <v>PVN - 1</v>
          </cell>
          <cell r="AF400">
            <v>5.8135349172066232E-2</v>
          </cell>
          <cell r="AG400">
            <v>0.14281857451403887</v>
          </cell>
          <cell r="AH400">
            <v>0.22273218142548595</v>
          </cell>
          <cell r="AI400">
            <v>0.13570914326853853</v>
          </cell>
          <cell r="AJ400">
            <v>7.8923686105111593E-2</v>
          </cell>
          <cell r="AK400">
            <v>6.1735061195104399E-2</v>
          </cell>
          <cell r="AL400">
            <v>4.8146148308135343E-2</v>
          </cell>
          <cell r="AM400">
            <v>3.9326853851691872E-2</v>
          </cell>
          <cell r="AN400">
            <v>3.7526997840172785E-2</v>
          </cell>
          <cell r="AO400">
            <v>3.0867530597552196E-2</v>
          </cell>
          <cell r="AP400">
            <v>1.8898488120950324E-2</v>
          </cell>
          <cell r="AQ400">
            <v>1.8808495320374371E-2</v>
          </cell>
          <cell r="AR400">
            <v>3.6087113030957525E-2</v>
          </cell>
          <cell r="AS400">
            <v>3.2757379409647229E-2</v>
          </cell>
          <cell r="AT400">
            <v>1.214902807775378E-2</v>
          </cell>
          <cell r="AU400">
            <v>1.1429085673146147E-2</v>
          </cell>
          <cell r="AV400">
            <v>7.8293736501079906E-3</v>
          </cell>
          <cell r="AW400">
            <v>6.1195104391648649E-3</v>
          </cell>
          <cell r="AX400">
            <v>0.99999999999999978</v>
          </cell>
          <cell r="AY400">
            <v>0.17367384576912254</v>
          </cell>
        </row>
        <row r="401">
          <cell r="D401" t="str">
            <v>18, 25 e 28</v>
          </cell>
          <cell r="E401" t="str">
            <v>PVN - 2</v>
          </cell>
          <cell r="F401">
            <v>953.66666666666674</v>
          </cell>
          <cell r="G401">
            <v>3311.9999999999995</v>
          </cell>
          <cell r="H401">
            <v>4138.3333333333339</v>
          </cell>
          <cell r="I401">
            <v>2702.333333333333</v>
          </cell>
          <cell r="J401">
            <v>1256.3333333333333</v>
          </cell>
          <cell r="K401">
            <v>772.00000000000011</v>
          </cell>
          <cell r="L401">
            <v>666</v>
          </cell>
          <cell r="M401">
            <v>682.33333333333326</v>
          </cell>
          <cell r="N401">
            <v>587</v>
          </cell>
          <cell r="O401">
            <v>465.33333333333331</v>
          </cell>
          <cell r="P401">
            <v>289</v>
          </cell>
          <cell r="Q401">
            <v>297</v>
          </cell>
          <cell r="R401">
            <v>537</v>
          </cell>
          <cell r="S401">
            <v>420</v>
          </cell>
          <cell r="T401">
            <v>206.33333333333334</v>
          </cell>
          <cell r="U401">
            <v>158.66666666666666</v>
          </cell>
          <cell r="V401">
            <v>106.66666666666666</v>
          </cell>
          <cell r="W401">
            <v>73.333333333333329</v>
          </cell>
          <cell r="Y401">
            <v>17623.333333333336</v>
          </cell>
          <cell r="Z401">
            <v>0.82632615423087741</v>
          </cell>
          <cell r="AD401" t="str">
            <v>18, 25 e 28</v>
          </cell>
          <cell r="AE401" t="str">
            <v>PVN - 2</v>
          </cell>
          <cell r="AF401">
            <v>5.411386419519576E-2</v>
          </cell>
          <cell r="AG401">
            <v>0.1879326650274257</v>
          </cell>
          <cell r="AH401">
            <v>0.23482125969358805</v>
          </cell>
          <cell r="AI401">
            <v>0.15333837715150364</v>
          </cell>
          <cell r="AJ401">
            <v>7.1288065065254383E-2</v>
          </cell>
          <cell r="AK401">
            <v>4.3805560809532816E-2</v>
          </cell>
          <cell r="AL401">
            <v>3.7790807641384525E-2</v>
          </cell>
          <cell r="AM401">
            <v>3.8717609230187244E-2</v>
          </cell>
          <cell r="AN401">
            <v>3.3308114242481555E-2</v>
          </cell>
          <cell r="AO401">
            <v>2.6404388121808203E-2</v>
          </cell>
          <cell r="AP401">
            <v>1.6398713826366557E-2</v>
          </cell>
          <cell r="AQ401">
            <v>1.6852657461698502E-2</v>
          </cell>
          <cell r="AR401">
            <v>3.047096652165689E-2</v>
          </cell>
          <cell r="AS401">
            <v>2.3832040854927176E-2</v>
          </cell>
          <cell r="AT401">
            <v>1.1707962927936447E-2</v>
          </cell>
          <cell r="AU401">
            <v>9.0032154340835991E-3</v>
          </cell>
          <cell r="AV401">
            <v>6.052581804425949E-3</v>
          </cell>
          <cell r="AW401">
            <v>4.1611499905428399E-3</v>
          </cell>
          <cell r="AX401">
            <v>0.99999999999999989</v>
          </cell>
          <cell r="AY401">
            <v>0.82632615423087741</v>
          </cell>
        </row>
        <row r="402">
          <cell r="E402" t="str">
            <v xml:space="preserve">PVN </v>
          </cell>
          <cell r="F402">
            <v>1169</v>
          </cell>
          <cell r="G402">
            <v>3840.9999999999995</v>
          </cell>
          <cell r="H402">
            <v>4963.3333333333339</v>
          </cell>
          <cell r="I402">
            <v>3204.9999999999995</v>
          </cell>
          <cell r="J402">
            <v>1548.6666666666665</v>
          </cell>
          <cell r="K402">
            <v>1000.6666666666667</v>
          </cell>
          <cell r="L402">
            <v>844.33333333333326</v>
          </cell>
          <cell r="M402">
            <v>828</v>
          </cell>
          <cell r="N402">
            <v>726</v>
          </cell>
          <cell r="O402">
            <v>579.66666666666663</v>
          </cell>
          <cell r="P402">
            <v>359</v>
          </cell>
          <cell r="Q402">
            <v>366.66666666666669</v>
          </cell>
          <cell r="R402">
            <v>670.66666666666674</v>
          </cell>
          <cell r="S402">
            <v>541.33333333333337</v>
          </cell>
          <cell r="T402">
            <v>251.33333333333334</v>
          </cell>
          <cell r="U402">
            <v>201</v>
          </cell>
          <cell r="V402">
            <v>135.66666666666666</v>
          </cell>
          <cell r="W402">
            <v>95.999999999999986</v>
          </cell>
          <cell r="Y402">
            <v>21327.333333333336</v>
          </cell>
          <cell r="Z402">
            <v>1</v>
          </cell>
          <cell r="AE402" t="str">
            <v xml:space="preserve">PVN </v>
          </cell>
          <cell r="AF402">
            <v>5.48122909568316E-2</v>
          </cell>
          <cell r="AG402">
            <v>0.18009752742958954</v>
          </cell>
          <cell r="AH402">
            <v>0.23272170297896283</v>
          </cell>
          <cell r="AI402">
            <v>0.15027664030508578</v>
          </cell>
          <cell r="AJ402">
            <v>7.2614172736082006E-2</v>
          </cell>
          <cell r="AK402">
            <v>4.6919446094213994E-2</v>
          </cell>
          <cell r="AL402">
            <v>3.9589259479228527E-2</v>
          </cell>
          <cell r="AM402">
            <v>3.8823419086618106E-2</v>
          </cell>
          <cell r="AN402">
            <v>3.4040823981744864E-2</v>
          </cell>
          <cell r="AO402">
            <v>2.7179519239786187E-2</v>
          </cell>
          <cell r="AP402">
            <v>1.6832859241661717E-2</v>
          </cell>
          <cell r="AQ402">
            <v>1.7192335344315586E-2</v>
          </cell>
          <cell r="AR402">
            <v>3.144634428432997E-2</v>
          </cell>
          <cell r="AS402">
            <v>2.5382138726516831E-2</v>
          </cell>
          <cell r="AT402">
            <v>1.1784564408739958E-2</v>
          </cell>
          <cell r="AU402">
            <v>9.4245256478384543E-3</v>
          </cell>
          <cell r="AV402">
            <v>6.3611640773967668E-3</v>
          </cell>
          <cell r="AW402">
            <v>4.5012659810571712E-3</v>
          </cell>
          <cell r="AX402">
            <v>1.0000000000000002</v>
          </cell>
          <cell r="AY402">
            <v>1</v>
          </cell>
        </row>
        <row r="403">
          <cell r="AF403" t="e">
            <v>#DIV/0!</v>
          </cell>
          <cell r="AG403" t="e">
            <v>#DIV/0!</v>
          </cell>
          <cell r="AH403" t="e">
            <v>#DIV/0!</v>
          </cell>
          <cell r="AI403" t="e">
            <v>#DIV/0!</v>
          </cell>
          <cell r="AJ403" t="e">
            <v>#DIV/0!</v>
          </cell>
          <cell r="AK403" t="e">
            <v>#DIV/0!</v>
          </cell>
          <cell r="AL403" t="e">
            <v>#DIV/0!</v>
          </cell>
          <cell r="AM403" t="e">
            <v>#DIV/0!</v>
          </cell>
          <cell r="AN403" t="e">
            <v>#DIV/0!</v>
          </cell>
          <cell r="AO403" t="e">
            <v>#DIV/0!</v>
          </cell>
          <cell r="AP403" t="e">
            <v>#DIV/0!</v>
          </cell>
          <cell r="AQ403" t="e">
            <v>#DIV/0!</v>
          </cell>
          <cell r="AR403" t="e">
            <v>#DIV/0!</v>
          </cell>
          <cell r="AS403" t="e">
            <v>#DIV/0!</v>
          </cell>
          <cell r="AT403" t="e">
            <v>#DIV/0!</v>
          </cell>
          <cell r="AU403" t="e">
            <v>#DIV/0!</v>
          </cell>
          <cell r="AV403" t="e">
            <v>#DIV/0!</v>
          </cell>
          <cell r="AW403" t="e">
            <v>#DIV/0!</v>
          </cell>
          <cell r="AY403">
            <v>0</v>
          </cell>
        </row>
        <row r="404">
          <cell r="D404" t="str">
            <v>07, 10, 19 e 31</v>
          </cell>
          <cell r="E404" t="str">
            <v xml:space="preserve">MGR - 1 </v>
          </cell>
          <cell r="F404">
            <v>68.5</v>
          </cell>
          <cell r="G404">
            <v>456.25</v>
          </cell>
          <cell r="H404">
            <v>901.25</v>
          </cell>
          <cell r="I404">
            <v>921</v>
          </cell>
          <cell r="J404">
            <v>614.75</v>
          </cell>
          <cell r="K404">
            <v>372</v>
          </cell>
          <cell r="L404">
            <v>299.75</v>
          </cell>
          <cell r="M404">
            <v>347.75</v>
          </cell>
          <cell r="N404">
            <v>343.75</v>
          </cell>
          <cell r="O404">
            <v>302.75</v>
          </cell>
          <cell r="P404">
            <v>189.25</v>
          </cell>
          <cell r="Q404">
            <v>198.5</v>
          </cell>
          <cell r="R404">
            <v>368</v>
          </cell>
          <cell r="S404">
            <v>323</v>
          </cell>
          <cell r="T404">
            <v>161.5</v>
          </cell>
          <cell r="U404">
            <v>101.25</v>
          </cell>
          <cell r="V404">
            <v>81.75</v>
          </cell>
          <cell r="W404">
            <v>73.333333333333329</v>
          </cell>
          <cell r="Y404">
            <v>6124.333333333333</v>
          </cell>
          <cell r="Z404">
            <v>0.8982155952089953</v>
          </cell>
          <cell r="AD404" t="str">
            <v>07, 10, 19 e 31</v>
          </cell>
          <cell r="AE404" t="str">
            <v xml:space="preserve">MGR - 1 </v>
          </cell>
          <cell r="AF404">
            <v>1.1184890872475916E-2</v>
          </cell>
          <cell r="AG404">
            <v>7.449790453382682E-2</v>
          </cell>
          <cell r="AH404">
            <v>0.1471588744353127</v>
          </cell>
          <cell r="AI404">
            <v>0.15038371523431124</v>
          </cell>
          <cell r="AJ404">
            <v>0.10037827246503021</v>
          </cell>
          <cell r="AK404">
            <v>6.0741305176073589E-2</v>
          </cell>
          <cell r="AL404">
            <v>4.8944102759484027E-2</v>
          </cell>
          <cell r="AM404">
            <v>5.6781690524138687E-2</v>
          </cell>
          <cell r="AN404">
            <v>5.6128558210417463E-2</v>
          </cell>
          <cell r="AO404">
            <v>4.9433951994774947E-2</v>
          </cell>
          <cell r="AP404">
            <v>3.0901322592935286E-2</v>
          </cell>
          <cell r="AQ404">
            <v>3.2411691068415613E-2</v>
          </cell>
          <cell r="AR404">
            <v>6.0088172862352365E-2</v>
          </cell>
          <cell r="AS404">
            <v>5.2740434332988625E-2</v>
          </cell>
          <cell r="AT404">
            <v>2.6370217166494313E-2</v>
          </cell>
          <cell r="AU404">
            <v>1.6532411691068418E-2</v>
          </cell>
          <cell r="AV404">
            <v>1.3348391661677462E-2</v>
          </cell>
          <cell r="AW404">
            <v>1.1974092418222391E-2</v>
          </cell>
          <cell r="AX404">
            <v>1.0000000000000002</v>
          </cell>
          <cell r="AY404">
            <v>0.8982155952089953</v>
          </cell>
        </row>
        <row r="405">
          <cell r="D405" t="str">
            <v>07, 10, 19 e 31</v>
          </cell>
          <cell r="E405" t="str">
            <v>MGR - 2</v>
          </cell>
          <cell r="F405">
            <v>9.3333333333333339</v>
          </cell>
          <cell r="G405">
            <v>44</v>
          </cell>
          <cell r="H405">
            <v>64.75</v>
          </cell>
          <cell r="I405">
            <v>49</v>
          </cell>
          <cell r="J405">
            <v>23</v>
          </cell>
          <cell r="K405">
            <v>18.416666666666664</v>
          </cell>
          <cell r="L405">
            <v>16.25</v>
          </cell>
          <cell r="M405">
            <v>20</v>
          </cell>
          <cell r="N405">
            <v>20</v>
          </cell>
          <cell r="O405">
            <v>30.25</v>
          </cell>
          <cell r="P405">
            <v>32.75</v>
          </cell>
          <cell r="Q405">
            <v>41.25</v>
          </cell>
          <cell r="R405">
            <v>133.5</v>
          </cell>
          <cell r="S405">
            <v>64</v>
          </cell>
          <cell r="T405">
            <v>44</v>
          </cell>
          <cell r="U405">
            <v>28.5</v>
          </cell>
          <cell r="V405">
            <v>24.5</v>
          </cell>
          <cell r="W405">
            <v>30.5</v>
          </cell>
          <cell r="Y405">
            <v>694</v>
          </cell>
          <cell r="Z405">
            <v>0.10178440479100465</v>
          </cell>
          <cell r="AD405" t="str">
            <v>07, 10, 19 e 31</v>
          </cell>
          <cell r="AE405" t="str">
            <v>MGR - 2</v>
          </cell>
          <cell r="AF405">
            <v>1.3448607108549473E-2</v>
          </cell>
          <cell r="AG405">
            <v>6.3400576368876083E-2</v>
          </cell>
          <cell r="AH405">
            <v>9.3299711815561959E-2</v>
          </cell>
          <cell r="AI405">
            <v>7.060518731988473E-2</v>
          </cell>
          <cell r="AJ405">
            <v>3.3141210374639768E-2</v>
          </cell>
          <cell r="AK405">
            <v>2.6536983669548507E-2</v>
          </cell>
          <cell r="AL405">
            <v>2.3414985590778099E-2</v>
          </cell>
          <cell r="AM405">
            <v>2.8818443804034581E-2</v>
          </cell>
          <cell r="AN405">
            <v>2.8818443804034581E-2</v>
          </cell>
          <cell r="AO405">
            <v>4.3587896253602307E-2</v>
          </cell>
          <cell r="AP405">
            <v>4.719020172910663E-2</v>
          </cell>
          <cell r="AQ405">
            <v>5.9438040345821327E-2</v>
          </cell>
          <cell r="AR405">
            <v>0.19236311239193082</v>
          </cell>
          <cell r="AS405">
            <v>9.2219020172910657E-2</v>
          </cell>
          <cell r="AT405">
            <v>6.3400576368876083E-2</v>
          </cell>
          <cell r="AU405">
            <v>4.1066282420749278E-2</v>
          </cell>
          <cell r="AV405">
            <v>3.5302593659942365E-2</v>
          </cell>
          <cell r="AW405">
            <v>4.3948126801152738E-2</v>
          </cell>
          <cell r="AX405">
            <v>1</v>
          </cell>
          <cell r="AY405">
            <v>0.10178440479100465</v>
          </cell>
        </row>
        <row r="406">
          <cell r="E406" t="str">
            <v>MGR</v>
          </cell>
          <cell r="F406">
            <v>77.833333333333329</v>
          </cell>
          <cell r="G406">
            <v>500.25</v>
          </cell>
          <cell r="H406">
            <v>966</v>
          </cell>
          <cell r="I406">
            <v>970</v>
          </cell>
          <cell r="J406">
            <v>637.75</v>
          </cell>
          <cell r="K406">
            <v>390.41666666666669</v>
          </cell>
          <cell r="L406">
            <v>316</v>
          </cell>
          <cell r="M406">
            <v>367.75</v>
          </cell>
          <cell r="N406">
            <v>363.75</v>
          </cell>
          <cell r="O406">
            <v>333</v>
          </cell>
          <cell r="P406">
            <v>222</v>
          </cell>
          <cell r="Q406">
            <v>239.75</v>
          </cell>
          <cell r="R406">
            <v>501.5</v>
          </cell>
          <cell r="S406">
            <v>387</v>
          </cell>
          <cell r="T406">
            <v>205.5</v>
          </cell>
          <cell r="U406">
            <v>129.75</v>
          </cell>
          <cell r="V406">
            <v>106.25</v>
          </cell>
          <cell r="W406">
            <v>103.83333333333333</v>
          </cell>
          <cell r="Y406">
            <v>6818.333333333333</v>
          </cell>
          <cell r="Z406">
            <v>1</v>
          </cell>
          <cell r="AE406" t="str">
            <v>MGR</v>
          </cell>
          <cell r="AF406">
            <v>1.1415301882180396E-2</v>
          </cell>
          <cell r="AG406">
            <v>7.3368369591786858E-2</v>
          </cell>
          <cell r="AH406">
            <v>0.14167685162551943</v>
          </cell>
          <cell r="AI406">
            <v>0.14226350525543877</v>
          </cell>
          <cell r="AJ406">
            <v>9.3534588120263995E-2</v>
          </cell>
          <cell r="AK406">
            <v>5.7259838670251778E-2</v>
          </cell>
          <cell r="AL406">
            <v>4.6345636763627476E-2</v>
          </cell>
          <cell r="AM406">
            <v>5.3935468100708872E-2</v>
          </cell>
          <cell r="AN406">
            <v>5.3348814470789541E-2</v>
          </cell>
          <cell r="AO406">
            <v>4.8838914690784649E-2</v>
          </cell>
          <cell r="AP406">
            <v>3.2559276460523104E-2</v>
          </cell>
          <cell r="AQ406">
            <v>3.5162551943290148E-2</v>
          </cell>
          <cell r="AR406">
            <v>7.3551698851136646E-2</v>
          </cell>
          <cell r="AS406">
            <v>5.6758738694695679E-2</v>
          </cell>
          <cell r="AT406">
            <v>3.0139330237105844E-2</v>
          </cell>
          <cell r="AU406">
            <v>1.9029577120508435E-2</v>
          </cell>
          <cell r="AV406">
            <v>1.5582987044732341E-2</v>
          </cell>
          <cell r="AW406">
            <v>1.5228550476656074E-2</v>
          </cell>
          <cell r="AX406">
            <v>1.0000000000000002</v>
          </cell>
          <cell r="AY406">
            <v>1</v>
          </cell>
        </row>
        <row r="407">
          <cell r="AF407" t="e">
            <v>#DIV/0!</v>
          </cell>
          <cell r="AG407" t="e">
            <v>#DIV/0!</v>
          </cell>
          <cell r="AH407" t="e">
            <v>#DIV/0!</v>
          </cell>
          <cell r="AI407" t="e">
            <v>#DIV/0!</v>
          </cell>
          <cell r="AJ407" t="e">
            <v>#DIV/0!</v>
          </cell>
          <cell r="AK407" t="e">
            <v>#DIV/0!</v>
          </cell>
          <cell r="AL407" t="e">
            <v>#DIV/0!</v>
          </cell>
          <cell r="AM407" t="e">
            <v>#DIV/0!</v>
          </cell>
          <cell r="AN407" t="e">
            <v>#DIV/0!</v>
          </cell>
          <cell r="AO407" t="e">
            <v>#DIV/0!</v>
          </cell>
          <cell r="AP407" t="e">
            <v>#DIV/0!</v>
          </cell>
          <cell r="AQ407" t="e">
            <v>#DIV/0!</v>
          </cell>
          <cell r="AR407" t="e">
            <v>#DIV/0!</v>
          </cell>
          <cell r="AS407" t="e">
            <v>#DIV/0!</v>
          </cell>
          <cell r="AT407" t="e">
            <v>#DIV/0!</v>
          </cell>
          <cell r="AU407" t="e">
            <v>#DIV/0!</v>
          </cell>
          <cell r="AV407" t="e">
            <v>#DIV/0!</v>
          </cell>
          <cell r="AW407" t="e">
            <v>#DIV/0!</v>
          </cell>
          <cell r="AY407">
            <v>0</v>
          </cell>
        </row>
        <row r="408">
          <cell r="D408" t="str">
            <v>04, 13 e 17</v>
          </cell>
          <cell r="E408" t="str">
            <v>MRC - 1</v>
          </cell>
          <cell r="F408">
            <v>1</v>
          </cell>
          <cell r="G408">
            <v>22.166666666666668</v>
          </cell>
          <cell r="H408">
            <v>44.166666666666664</v>
          </cell>
          <cell r="I408">
            <v>47</v>
          </cell>
          <cell r="J408">
            <v>60.666666666666664</v>
          </cell>
          <cell r="K408">
            <v>99.333333333333329</v>
          </cell>
          <cell r="L408">
            <v>104.33333333333333</v>
          </cell>
          <cell r="M408">
            <v>129.33333333333334</v>
          </cell>
          <cell r="N408">
            <v>87.666666666666671</v>
          </cell>
          <cell r="O408">
            <v>102.66666666666666</v>
          </cell>
          <cell r="P408">
            <v>128</v>
          </cell>
          <cell r="Q408">
            <v>212.66666666666666</v>
          </cell>
          <cell r="R408">
            <v>288</v>
          </cell>
          <cell r="S408">
            <v>245.33333333333331</v>
          </cell>
          <cell r="T408">
            <v>166.99999999999997</v>
          </cell>
          <cell r="U408">
            <v>169.33333333333331</v>
          </cell>
          <cell r="V408">
            <v>246.66666666666669</v>
          </cell>
          <cell r="W408">
            <v>168.33333333333334</v>
          </cell>
          <cell r="Y408">
            <v>2323.6666666666665</v>
          </cell>
          <cell r="Z408">
            <v>0.58425177052340438</v>
          </cell>
          <cell r="AD408" t="str">
            <v>04, 13 e 17</v>
          </cell>
          <cell r="AE408" t="str">
            <v>MRC - 1</v>
          </cell>
          <cell r="AF408">
            <v>4.3035432506096689E-4</v>
          </cell>
          <cell r="AG408">
            <v>9.5395208721847664E-3</v>
          </cell>
          <cell r="AH408">
            <v>1.9007316023526035E-2</v>
          </cell>
          <cell r="AI408">
            <v>2.0226653277865443E-2</v>
          </cell>
          <cell r="AJ408">
            <v>2.6108162387031991E-2</v>
          </cell>
          <cell r="AK408">
            <v>4.2748529622722707E-2</v>
          </cell>
          <cell r="AL408">
            <v>4.4900301248027547E-2</v>
          </cell>
          <cell r="AM408">
            <v>5.5659159374551723E-2</v>
          </cell>
          <cell r="AN408">
            <v>3.77277291636781E-2</v>
          </cell>
          <cell r="AO408">
            <v>4.4183044039592598E-2</v>
          </cell>
          <cell r="AP408">
            <v>5.5085353607803762E-2</v>
          </cell>
          <cell r="AQ408">
            <v>9.1522019796298953E-2</v>
          </cell>
          <cell r="AR408">
            <v>0.12394204561755846</v>
          </cell>
          <cell r="AS408">
            <v>0.10558026108162387</v>
          </cell>
          <cell r="AT408">
            <v>7.1869172285181457E-2</v>
          </cell>
          <cell r="AU408">
            <v>7.2873332376990382E-2</v>
          </cell>
          <cell r="AV408">
            <v>0.10615406684837184</v>
          </cell>
          <cell r="AW408">
            <v>7.2442978051929424E-2</v>
          </cell>
          <cell r="AX408">
            <v>1</v>
          </cell>
          <cell r="AY408">
            <v>0.58425177052340438</v>
          </cell>
        </row>
        <row r="409">
          <cell r="D409" t="str">
            <v>04, 13 e 17</v>
          </cell>
          <cell r="E409" t="str">
            <v>MRC-  2</v>
          </cell>
          <cell r="F409">
            <v>1</v>
          </cell>
          <cell r="G409">
            <v>12</v>
          </cell>
          <cell r="H409">
            <v>47.833333333333336</v>
          </cell>
          <cell r="I409">
            <v>94.666666666666657</v>
          </cell>
          <cell r="J409">
            <v>110.66666666666666</v>
          </cell>
          <cell r="K409">
            <v>99</v>
          </cell>
          <cell r="L409">
            <v>125.00000000000001</v>
          </cell>
          <cell r="M409">
            <v>204.33333333333331</v>
          </cell>
          <cell r="N409">
            <v>102.66666666666666</v>
          </cell>
          <cell r="O409">
            <v>76.666666666666671</v>
          </cell>
          <cell r="P409">
            <v>83</v>
          </cell>
          <cell r="Q409">
            <v>89.333333333333329</v>
          </cell>
          <cell r="R409">
            <v>127.33333333333333</v>
          </cell>
          <cell r="S409">
            <v>137.33333333333334</v>
          </cell>
          <cell r="T409">
            <v>86.333333333333329</v>
          </cell>
          <cell r="U409">
            <v>77</v>
          </cell>
          <cell r="V409">
            <v>96.333333333333343</v>
          </cell>
          <cell r="W409">
            <v>83.000000000000014</v>
          </cell>
          <cell r="Y409">
            <v>1653.4999999999995</v>
          </cell>
          <cell r="Z409">
            <v>0.4157482294765954</v>
          </cell>
          <cell r="AD409" t="str">
            <v>04, 13 e 17</v>
          </cell>
          <cell r="AE409" t="str">
            <v>MRC-  2</v>
          </cell>
          <cell r="AF409">
            <v>6.0477774417901434E-4</v>
          </cell>
          <cell r="AG409">
            <v>7.2573329301481729E-3</v>
          </cell>
          <cell r="AH409">
            <v>2.892853542989619E-2</v>
          </cell>
          <cell r="AI409">
            <v>5.7252293115613355E-2</v>
          </cell>
          <cell r="AJ409">
            <v>6.6928737022477591E-2</v>
          </cell>
          <cell r="AK409">
            <v>5.9872996673722423E-2</v>
          </cell>
          <cell r="AL409">
            <v>7.5597218022376803E-2</v>
          </cell>
          <cell r="AM409">
            <v>0.12357625239391193</v>
          </cell>
          <cell r="AN409">
            <v>6.209051506904547E-2</v>
          </cell>
          <cell r="AO409">
            <v>4.6366293720391104E-2</v>
          </cell>
          <cell r="AP409">
            <v>5.0196552766858193E-2</v>
          </cell>
          <cell r="AQ409">
            <v>5.4026811813325283E-2</v>
          </cell>
          <cell r="AR409">
            <v>7.7008366092127828E-2</v>
          </cell>
          <cell r="AS409">
            <v>8.3056143533917978E-2</v>
          </cell>
          <cell r="AT409">
            <v>5.2212478580788237E-2</v>
          </cell>
          <cell r="AU409">
            <v>4.6567886301784107E-2</v>
          </cell>
          <cell r="AV409">
            <v>5.8260256022578394E-2</v>
          </cell>
          <cell r="AW409">
            <v>5.01965527668582E-2</v>
          </cell>
          <cell r="AX409">
            <v>1.0000000000000002</v>
          </cell>
          <cell r="AY409">
            <v>0.4157482294765954</v>
          </cell>
        </row>
        <row r="410">
          <cell r="E410" t="str">
            <v>MRC</v>
          </cell>
          <cell r="F410">
            <v>2</v>
          </cell>
          <cell r="G410">
            <v>34.166666666666671</v>
          </cell>
          <cell r="H410">
            <v>92</v>
          </cell>
          <cell r="I410">
            <v>141.66666666666666</v>
          </cell>
          <cell r="J410">
            <v>171.33333333333334</v>
          </cell>
          <cell r="K410">
            <v>198.33333333333331</v>
          </cell>
          <cell r="L410">
            <v>229.33333333333331</v>
          </cell>
          <cell r="M410">
            <v>333.66666666666669</v>
          </cell>
          <cell r="N410">
            <v>190.33333333333334</v>
          </cell>
          <cell r="O410">
            <v>179.33333333333334</v>
          </cell>
          <cell r="P410">
            <v>210.99999999999997</v>
          </cell>
          <cell r="Q410">
            <v>302</v>
          </cell>
          <cell r="R410">
            <v>415.33333333333337</v>
          </cell>
          <cell r="S410">
            <v>382.66666666666669</v>
          </cell>
          <cell r="T410">
            <v>253.33333333333334</v>
          </cell>
          <cell r="U410">
            <v>246.33333333333331</v>
          </cell>
          <cell r="V410">
            <v>342.99999999999994</v>
          </cell>
          <cell r="W410">
            <v>251.33333333333334</v>
          </cell>
          <cell r="Y410">
            <v>3977.166666666667</v>
          </cell>
          <cell r="Z410">
            <v>0.99999999999999978</v>
          </cell>
          <cell r="AE410" t="str">
            <v>MRC</v>
          </cell>
          <cell r="AF410">
            <v>5.0287055273854915E-4</v>
          </cell>
          <cell r="AG410">
            <v>8.5907052759502164E-3</v>
          </cell>
          <cell r="AH410">
            <v>2.3132045425973264E-2</v>
          </cell>
          <cell r="AI410">
            <v>3.5619997485647231E-2</v>
          </cell>
          <cell r="AJ410">
            <v>4.3079244017935718E-2</v>
          </cell>
          <cell r="AK410">
            <v>4.986799647990612E-2</v>
          </cell>
          <cell r="AL410">
            <v>5.7662490047353632E-2</v>
          </cell>
          <cell r="AM410">
            <v>8.389557054854796E-2</v>
          </cell>
          <cell r="AN410">
            <v>4.7856514268951933E-2</v>
          </cell>
          <cell r="AO410">
            <v>4.5090726228889912E-2</v>
          </cell>
          <cell r="AP410">
            <v>5.3052843313916929E-2</v>
          </cell>
          <cell r="AQ410">
            <v>7.5933453463520928E-2</v>
          </cell>
          <cell r="AR410">
            <v>0.10442945145203872</v>
          </cell>
          <cell r="AS410">
            <v>9.6215899090642418E-2</v>
          </cell>
          <cell r="AT410">
            <v>6.3696936680216226E-2</v>
          </cell>
          <cell r="AU410">
            <v>6.1936889745631302E-2</v>
          </cell>
          <cell r="AV410">
            <v>8.6242299794661165E-2</v>
          </cell>
          <cell r="AW410">
            <v>6.3194066127477688E-2</v>
          </cell>
          <cell r="AX410">
            <v>0.99999999999999989</v>
          </cell>
          <cell r="AY410">
            <v>0.99999999999999978</v>
          </cell>
        </row>
        <row r="411">
          <cell r="AF411" t="e">
            <v>#DIV/0!</v>
          </cell>
          <cell r="AG411" t="e">
            <v>#DIV/0!</v>
          </cell>
          <cell r="AH411" t="e">
            <v>#DIV/0!</v>
          </cell>
          <cell r="AI411" t="e">
            <v>#DIV/0!</v>
          </cell>
          <cell r="AJ411" t="e">
            <v>#DIV/0!</v>
          </cell>
          <cell r="AK411" t="e">
            <v>#DIV/0!</v>
          </cell>
          <cell r="AL411" t="e">
            <v>#DIV/0!</v>
          </cell>
          <cell r="AM411" t="e">
            <v>#DIV/0!</v>
          </cell>
          <cell r="AN411" t="e">
            <v>#DIV/0!</v>
          </cell>
          <cell r="AO411" t="e">
            <v>#DIV/0!</v>
          </cell>
          <cell r="AP411" t="e">
            <v>#DIV/0!</v>
          </cell>
          <cell r="AQ411" t="e">
            <v>#DIV/0!</v>
          </cell>
          <cell r="AR411" t="e">
            <v>#DIV/0!</v>
          </cell>
          <cell r="AS411" t="e">
            <v>#DIV/0!</v>
          </cell>
          <cell r="AT411" t="e">
            <v>#DIV/0!</v>
          </cell>
          <cell r="AU411" t="e">
            <v>#DIV/0!</v>
          </cell>
          <cell r="AV411" t="e">
            <v>#DIV/0!</v>
          </cell>
          <cell r="AW411" t="e">
            <v>#DIV/0!</v>
          </cell>
          <cell r="AY411">
            <v>0</v>
          </cell>
        </row>
        <row r="412">
          <cell r="D412" t="str">
            <v>06, 14, 21, 24 e 27</v>
          </cell>
          <cell r="E412" t="str">
            <v>SCR -1</v>
          </cell>
          <cell r="F412">
            <v>1</v>
          </cell>
          <cell r="G412">
            <v>37.700000000000003</v>
          </cell>
          <cell r="H412">
            <v>58.4</v>
          </cell>
          <cell r="I412">
            <v>49.4</v>
          </cell>
          <cell r="J412">
            <v>65.399999999999991</v>
          </cell>
          <cell r="K412">
            <v>69.399999999999991</v>
          </cell>
          <cell r="L412">
            <v>121.2</v>
          </cell>
          <cell r="M412">
            <v>139.4</v>
          </cell>
          <cell r="N412">
            <v>96</v>
          </cell>
          <cell r="O412">
            <v>107.20000000000002</v>
          </cell>
          <cell r="P412">
            <v>130.19999999999999</v>
          </cell>
          <cell r="Q412">
            <v>106.60000000000001</v>
          </cell>
          <cell r="R412">
            <v>179.79999999999998</v>
          </cell>
          <cell r="S412">
            <v>194.2</v>
          </cell>
          <cell r="T412">
            <v>2</v>
          </cell>
          <cell r="U412">
            <v>0</v>
          </cell>
          <cell r="V412">
            <v>0</v>
          </cell>
          <cell r="W412">
            <v>0</v>
          </cell>
          <cell r="Y412">
            <v>1357.9</v>
          </cell>
          <cell r="Z412">
            <v>0.19421599897020753</v>
          </cell>
          <cell r="AD412" t="str">
            <v>06, 14, 21, 24 e 27</v>
          </cell>
          <cell r="AE412" t="str">
            <v>SCR -1</v>
          </cell>
          <cell r="AF412">
            <v>7.364312541424257E-4</v>
          </cell>
          <cell r="AG412">
            <v>2.7763458281169454E-2</v>
          </cell>
          <cell r="AH412">
            <v>4.300758524191766E-2</v>
          </cell>
          <cell r="AI412">
            <v>3.6379703954635828E-2</v>
          </cell>
          <cell r="AJ412">
            <v>4.8162604020914636E-2</v>
          </cell>
          <cell r="AK412">
            <v>5.1108329037484343E-2</v>
          </cell>
          <cell r="AL412">
            <v>8.9255468002062008E-2</v>
          </cell>
          <cell r="AM412">
            <v>0.10265851682745415</v>
          </cell>
          <cell r="AN412">
            <v>7.0697400397672874E-2</v>
          </cell>
          <cell r="AO412">
            <v>7.8945430444068057E-2</v>
          </cell>
          <cell r="AP412">
            <v>9.5883349289343819E-2</v>
          </cell>
          <cell r="AQ412">
            <v>7.8503571691582591E-2</v>
          </cell>
          <cell r="AR412">
            <v>0.13241033949480813</v>
          </cell>
          <cell r="AS412">
            <v>0.14301494955445906</v>
          </cell>
          <cell r="AT412">
            <v>1.4728625082848514E-3</v>
          </cell>
          <cell r="AU412">
            <v>0</v>
          </cell>
          <cell r="AV412">
            <v>0</v>
          </cell>
          <cell r="AW412">
            <v>0</v>
          </cell>
          <cell r="AX412">
            <v>0.99999999999999989</v>
          </cell>
          <cell r="AY412">
            <v>0.19421599897020753</v>
          </cell>
        </row>
        <row r="413">
          <cell r="D413" t="str">
            <v>06, 14, 21, 24 e 27</v>
          </cell>
          <cell r="E413" t="str">
            <v>SCR -2</v>
          </cell>
          <cell r="F413">
            <v>8.1999999999999993</v>
          </cell>
          <cell r="G413">
            <v>58.2</v>
          </cell>
          <cell r="H413">
            <v>121.79999999999998</v>
          </cell>
          <cell r="I413">
            <v>165</v>
          </cell>
          <cell r="J413">
            <v>121.60000000000001</v>
          </cell>
          <cell r="K413">
            <v>118.20000000000002</v>
          </cell>
          <cell r="L413">
            <v>149.60000000000002</v>
          </cell>
          <cell r="M413">
            <v>215.79999999999998</v>
          </cell>
          <cell r="N413">
            <v>166.79999999999998</v>
          </cell>
          <cell r="O413">
            <v>187.39999999999998</v>
          </cell>
          <cell r="P413">
            <v>277.60000000000002</v>
          </cell>
          <cell r="Q413">
            <v>504.19999999999993</v>
          </cell>
          <cell r="R413">
            <v>873.6</v>
          </cell>
          <cell r="S413">
            <v>840.99999999999989</v>
          </cell>
          <cell r="T413">
            <v>668.80000000000007</v>
          </cell>
          <cell r="U413">
            <v>443.2</v>
          </cell>
          <cell r="V413">
            <v>406.8</v>
          </cell>
          <cell r="W413">
            <v>306</v>
          </cell>
          <cell r="Y413">
            <v>5633.7999999999993</v>
          </cell>
          <cell r="Z413">
            <v>0.80578400102979231</v>
          </cell>
          <cell r="AD413" t="str">
            <v>06, 14, 21, 24 e 27</v>
          </cell>
          <cell r="AE413" t="str">
            <v>SCR -2</v>
          </cell>
          <cell r="AF413">
            <v>1.4555007277503639E-3</v>
          </cell>
          <cell r="AG413">
            <v>1.0330505165252584E-2</v>
          </cell>
          <cell r="AH413">
            <v>2.1619510809755403E-2</v>
          </cell>
          <cell r="AI413">
            <v>2.9287514643757326E-2</v>
          </cell>
          <cell r="AJ413">
            <v>2.1584010792005399E-2</v>
          </cell>
          <cell r="AK413">
            <v>2.098051049025525E-2</v>
          </cell>
          <cell r="AL413">
            <v>2.6554013277006645E-2</v>
          </cell>
          <cell r="AM413">
            <v>3.8304519152259575E-2</v>
          </cell>
          <cell r="AN413">
            <v>2.9607014803507404E-2</v>
          </cell>
          <cell r="AO413">
            <v>3.3263516631758319E-2</v>
          </cell>
          <cell r="AP413">
            <v>4.9274024637012331E-2</v>
          </cell>
          <cell r="AQ413">
            <v>8.9495544747772368E-2</v>
          </cell>
          <cell r="AR413">
            <v>0.1550640775320388</v>
          </cell>
          <cell r="AS413">
            <v>0.14927757463878732</v>
          </cell>
          <cell r="AT413">
            <v>0.1187120593560297</v>
          </cell>
          <cell r="AU413">
            <v>7.8668039334019682E-2</v>
          </cell>
          <cell r="AV413">
            <v>7.2207036103518057E-2</v>
          </cell>
          <cell r="AW413">
            <v>5.4315027157513587E-2</v>
          </cell>
          <cell r="AX413">
            <v>1.0000000000000002</v>
          </cell>
          <cell r="AY413">
            <v>0.80578400102979231</v>
          </cell>
        </row>
        <row r="414">
          <cell r="E414" t="str">
            <v>SCR</v>
          </cell>
          <cell r="F414">
            <v>9.1999999999999993</v>
          </cell>
          <cell r="G414">
            <v>95.899999999999991</v>
          </cell>
          <cell r="H414">
            <v>180.2</v>
          </cell>
          <cell r="I414">
            <v>214.4</v>
          </cell>
          <cell r="J414">
            <v>187</v>
          </cell>
          <cell r="K414">
            <v>187.60000000000002</v>
          </cell>
          <cell r="L414">
            <v>270.79999999999995</v>
          </cell>
          <cell r="M414">
            <v>355.2</v>
          </cell>
          <cell r="N414">
            <v>262.79999999999995</v>
          </cell>
          <cell r="O414">
            <v>294.59999999999997</v>
          </cell>
          <cell r="P414">
            <v>407.8</v>
          </cell>
          <cell r="Q414">
            <v>610.80000000000007</v>
          </cell>
          <cell r="R414">
            <v>1053.4000000000001</v>
          </cell>
          <cell r="S414">
            <v>1035.2</v>
          </cell>
          <cell r="T414">
            <v>670.80000000000007</v>
          </cell>
          <cell r="U414">
            <v>443.2</v>
          </cell>
          <cell r="V414">
            <v>406.8</v>
          </cell>
          <cell r="W414">
            <v>306</v>
          </cell>
          <cell r="Y414">
            <v>6991.7000000000007</v>
          </cell>
          <cell r="Z414">
            <v>0.99999999999999978</v>
          </cell>
          <cell r="AE414" t="str">
            <v>SCR</v>
          </cell>
          <cell r="AF414">
            <v>1.3158459316046167E-3</v>
          </cell>
          <cell r="AG414">
            <v>1.3716263569661167E-2</v>
          </cell>
          <cell r="AH414">
            <v>2.5773417051646947E-2</v>
          </cell>
          <cell r="AI414">
            <v>3.0664931275655418E-2</v>
          </cell>
          <cell r="AJ414">
            <v>2.6745998827180796E-2</v>
          </cell>
          <cell r="AK414">
            <v>2.6831814866198494E-2</v>
          </cell>
          <cell r="AL414">
            <v>3.8731638943318498E-2</v>
          </cell>
          <cell r="AM414">
            <v>5.0803095098473895E-2</v>
          </cell>
          <cell r="AN414">
            <v>3.7587425089749264E-2</v>
          </cell>
          <cell r="AO414">
            <v>4.2135675157686965E-2</v>
          </cell>
          <cell r="AP414">
            <v>5.8326301185691598E-2</v>
          </cell>
          <cell r="AQ414">
            <v>8.736072772001087E-2</v>
          </cell>
          <cell r="AR414">
            <v>0.15066435916872864</v>
          </cell>
          <cell r="AS414">
            <v>0.14806127265185862</v>
          </cell>
          <cell r="AT414">
            <v>9.5942331621780105E-2</v>
          </cell>
          <cell r="AU414">
            <v>6.3389447487735451E-2</v>
          </cell>
          <cell r="AV414">
            <v>5.8183274453995446E-2</v>
          </cell>
          <cell r="AW414">
            <v>4.3766179899023122E-2</v>
          </cell>
          <cell r="AX414">
            <v>0.99999999999999978</v>
          </cell>
          <cell r="AY414">
            <v>0.99999999999999978</v>
          </cell>
        </row>
        <row r="424">
          <cell r="G424" t="str">
            <v>ENTRADAS HORÁRIAS  ACUMULADAS DE PAGANTES POR LINHA DE BLOQUEIO DA ESTAÇÃO EM DIA ÚTIL  - MAIO/99 -  APÓS NOVA CONFIGURAÇÃO DO SISTEMA COM AS INAUGURAÇÕES DE 7 NOVAS ESTAÇÕES NO PERÍODO DE JUL A SET/98.</v>
          </cell>
          <cell r="AG424" t="str">
            <v>PERCENTUAL ACUMULADO DAS ENTRADAS HORÁRIAS DE PAGANTES POR LINHA DE BLOQUEIO DA ESTAÇÃO EM DIA ÚTIL  - MAIO/99 -  APÓS NOVA CONFIGURAÇÃO DO SISTEMA COM AS INAUGURAÇÕES DE 7 NOVAS ESTAÇÕES NO PERÍODO DE JUL A SET/98.</v>
          </cell>
        </row>
        <row r="426">
          <cell r="G426" t="str">
            <v xml:space="preserve">( CAV, na Linha 1, no início de jul/98  e trecho PVN a IRJ, na Linha 2, no mês de set/98) </v>
          </cell>
          <cell r="AG426" t="str">
            <v xml:space="preserve">( CAV, na Linha 1, no início de jul/98  e trecho PVN a IRJ, na Linha 2, no mês de set/98) </v>
          </cell>
        </row>
        <row r="427">
          <cell r="E427" t="str">
            <v>LINHA 1</v>
          </cell>
          <cell r="AE427" t="str">
            <v>LINHA 1</v>
          </cell>
        </row>
        <row r="428">
          <cell r="D428" t="str">
            <v>DIAS MAIO/99</v>
          </cell>
          <cell r="E428" t="str">
            <v>ESTAÇÃO</v>
          </cell>
          <cell r="F428" t="str">
            <v>=&gt; 6h</v>
          </cell>
          <cell r="G428" t="str">
            <v>7h</v>
          </cell>
          <cell r="H428" t="str">
            <v>8h</v>
          </cell>
          <cell r="I428" t="str">
            <v>9h</v>
          </cell>
          <cell r="J428" t="str">
            <v>10h</v>
          </cell>
          <cell r="K428" t="str">
            <v>11h</v>
          </cell>
          <cell r="L428" t="str">
            <v>12h</v>
          </cell>
          <cell r="M428" t="str">
            <v>13h</v>
          </cell>
          <cell r="N428" t="str">
            <v>14h</v>
          </cell>
          <cell r="O428" t="str">
            <v>15h</v>
          </cell>
          <cell r="P428" t="str">
            <v>16h</v>
          </cell>
          <cell r="Q428" t="str">
            <v>17h</v>
          </cell>
          <cell r="R428" t="str">
            <v>18h</v>
          </cell>
          <cell r="S428" t="str">
            <v>19h</v>
          </cell>
          <cell r="T428" t="str">
            <v>20h</v>
          </cell>
          <cell r="U428" t="str">
            <v>21h</v>
          </cell>
          <cell r="V428" t="str">
            <v>22h</v>
          </cell>
          <cell r="W428" t="str">
            <v>23h</v>
          </cell>
          <cell r="Y428" t="str">
            <v>%Bloqueio</v>
          </cell>
          <cell r="AD428" t="str">
            <v>DIAS MAIO/99</v>
          </cell>
          <cell r="AE428" t="str">
            <v>ESTAÇÃO</v>
          </cell>
          <cell r="AF428" t="str">
            <v>=&gt; 6h</v>
          </cell>
          <cell r="AG428" t="str">
            <v>7h</v>
          </cell>
          <cell r="AH428" t="str">
            <v>8h</v>
          </cell>
          <cell r="AI428" t="str">
            <v>9h</v>
          </cell>
          <cell r="AJ428" t="str">
            <v>10h</v>
          </cell>
          <cell r="AK428" t="str">
            <v>11h</v>
          </cell>
          <cell r="AL428" t="str">
            <v>12h</v>
          </cell>
          <cell r="AM428" t="str">
            <v>13h</v>
          </cell>
          <cell r="AN428" t="str">
            <v>14h</v>
          </cell>
          <cell r="AO428" t="str">
            <v>15h</v>
          </cell>
          <cell r="AP428" t="str">
            <v>16h</v>
          </cell>
          <cell r="AQ428" t="str">
            <v>17h</v>
          </cell>
          <cell r="AR428" t="str">
            <v>18h</v>
          </cell>
          <cell r="AS428" t="str">
            <v>19h</v>
          </cell>
          <cell r="AT428" t="str">
            <v>20h</v>
          </cell>
          <cell r="AU428" t="str">
            <v>21h</v>
          </cell>
          <cell r="AV428" t="str">
            <v>22h</v>
          </cell>
          <cell r="AW428" t="str">
            <v>23h</v>
          </cell>
          <cell r="AX428" t="str">
            <v>%Bloqueio</v>
          </cell>
        </row>
        <row r="429">
          <cell r="D429" t="str">
            <v>03, 11, 18, 25 e 28</v>
          </cell>
          <cell r="E429" t="str">
            <v>SPN - 1</v>
          </cell>
          <cell r="F429">
            <v>5.6</v>
          </cell>
          <cell r="G429">
            <v>159.4</v>
          </cell>
          <cell r="H429">
            <v>921.79999999999984</v>
          </cell>
          <cell r="I429">
            <v>2051.1999999999998</v>
          </cell>
          <cell r="J429">
            <v>2845</v>
          </cell>
          <cell r="K429">
            <v>3423.4</v>
          </cell>
          <cell r="L429">
            <v>3939.8</v>
          </cell>
          <cell r="M429">
            <v>4540.6000000000004</v>
          </cell>
          <cell r="N429">
            <v>5159.8</v>
          </cell>
          <cell r="O429">
            <v>5770.4000000000005</v>
          </cell>
          <cell r="P429">
            <v>6329.8</v>
          </cell>
          <cell r="Q429">
            <v>6950</v>
          </cell>
          <cell r="R429">
            <v>7703</v>
          </cell>
          <cell r="S429">
            <v>8434.4</v>
          </cell>
          <cell r="T429">
            <v>8976.6</v>
          </cell>
          <cell r="U429">
            <v>9233.6</v>
          </cell>
          <cell r="V429">
            <v>9253.4</v>
          </cell>
          <cell r="W429">
            <v>9253.4</v>
          </cell>
          <cell r="Y429">
            <v>0.28487733994621639</v>
          </cell>
          <cell r="AD429" t="str">
            <v>03, 11, 18, 25 e 28</v>
          </cell>
          <cell r="AE429" t="str">
            <v>SPN - 1</v>
          </cell>
          <cell r="AF429">
            <v>6.0518295977694684E-4</v>
          </cell>
          <cell r="AG429">
            <v>1.7226100676508097E-2</v>
          </cell>
          <cell r="AH429">
            <v>9.961743791471242E-2</v>
          </cell>
          <cell r="AI429">
            <v>0.22166987269544169</v>
          </cell>
          <cell r="AJ429">
            <v>0.30745455724382392</v>
          </cell>
          <cell r="AK429">
            <v>0.36996131151792855</v>
          </cell>
          <cell r="AL429">
            <v>0.425767825880217</v>
          </cell>
          <cell r="AM429">
            <v>0.49069531199342942</v>
          </cell>
          <cell r="AN429">
            <v>0.55761125640305187</v>
          </cell>
          <cell r="AO429">
            <v>0.623597812695874</v>
          </cell>
          <cell r="AP429">
            <v>0.68405126764216406</v>
          </cell>
          <cell r="AQ429">
            <v>0.75107528043746097</v>
          </cell>
          <cell r="AR429">
            <v>0.83245077485032537</v>
          </cell>
          <cell r="AS429">
            <v>0.91149199213262166</v>
          </cell>
          <cell r="AT429">
            <v>0.97008667084531108</v>
          </cell>
          <cell r="AU429">
            <v>0.99786024596364598</v>
          </cell>
          <cell r="AV429">
            <v>1.0000000000000002</v>
          </cell>
          <cell r="AW429">
            <v>1.0000000000000002</v>
          </cell>
          <cell r="AX429">
            <v>0.28487733994621639</v>
          </cell>
        </row>
        <row r="430">
          <cell r="D430" t="str">
            <v>03, 11, 18, 25 e 28</v>
          </cell>
          <cell r="E430" t="str">
            <v>SPN - 2</v>
          </cell>
          <cell r="F430">
            <v>23</v>
          </cell>
          <cell r="G430">
            <v>539.20000000000005</v>
          </cell>
          <cell r="H430">
            <v>2744.8</v>
          </cell>
          <cell r="I430">
            <v>6031.2000000000007</v>
          </cell>
          <cell r="J430">
            <v>8185.8000000000011</v>
          </cell>
          <cell r="K430">
            <v>9442.2000000000007</v>
          </cell>
          <cell r="L430">
            <v>10580.25</v>
          </cell>
          <cell r="M430">
            <v>11879.05</v>
          </cell>
          <cell r="N430">
            <v>13313.25</v>
          </cell>
          <cell r="O430">
            <v>14657.85</v>
          </cell>
          <cell r="P430">
            <v>15932.45</v>
          </cell>
          <cell r="Q430">
            <v>17300.850000000002</v>
          </cell>
          <cell r="R430">
            <v>18914.250000000004</v>
          </cell>
          <cell r="S430">
            <v>20485.250000000004</v>
          </cell>
          <cell r="T430">
            <v>21573.250000000004</v>
          </cell>
          <cell r="U430">
            <v>22242.850000000002</v>
          </cell>
          <cell r="V430">
            <v>22804.850000000002</v>
          </cell>
          <cell r="W430">
            <v>23228.65</v>
          </cell>
          <cell r="Y430">
            <v>0.71512266005378355</v>
          </cell>
          <cell r="AD430" t="str">
            <v>03, 11, 18, 25 e 28</v>
          </cell>
          <cell r="AE430" t="str">
            <v>SPN - 2</v>
          </cell>
          <cell r="AF430">
            <v>9.9015655236098514E-4</v>
          </cell>
          <cell r="AG430">
            <v>2.3212713610132316E-2</v>
          </cell>
          <cell r="AH430">
            <v>0.11816442195306226</v>
          </cell>
          <cell r="AI430">
            <v>0.2596448781999815</v>
          </cell>
          <cell r="AJ430">
            <v>0.35240102201376317</v>
          </cell>
          <cell r="AK430">
            <v>0.40648939994360411</v>
          </cell>
          <cell r="AL430">
            <v>0.45548277665727455</v>
          </cell>
          <cell r="AM430">
            <v>0.51139648666625059</v>
          </cell>
          <cell r="AN430">
            <v>0.57313920524869078</v>
          </cell>
          <cell r="AO430">
            <v>0.63102461830541168</v>
          </cell>
          <cell r="AP430">
            <v>0.68589651142016439</v>
          </cell>
          <cell r="AQ430">
            <v>0.74480652125715452</v>
          </cell>
          <cell r="AR430">
            <v>0.81426385089103337</v>
          </cell>
          <cell r="AS430">
            <v>0.88189584844577718</v>
          </cell>
          <cell r="AT430">
            <v>0.92873455840094032</v>
          </cell>
          <cell r="AU430">
            <v>0.95756102916011054</v>
          </cell>
          <cell r="AV430">
            <v>0.98175528926562683</v>
          </cell>
          <cell r="AW430">
            <v>1</v>
          </cell>
          <cell r="AX430">
            <v>0.71512266005378355</v>
          </cell>
        </row>
        <row r="431">
          <cell r="E431" t="str">
            <v>SPN</v>
          </cell>
          <cell r="F431">
            <v>28.599999999999998</v>
          </cell>
          <cell r="G431">
            <v>698.6</v>
          </cell>
          <cell r="H431">
            <v>3666.6000000000004</v>
          </cell>
          <cell r="I431">
            <v>8082.4000000000015</v>
          </cell>
          <cell r="J431">
            <v>11030.800000000001</v>
          </cell>
          <cell r="K431">
            <v>12865.6</v>
          </cell>
          <cell r="L431">
            <v>14520.050000000001</v>
          </cell>
          <cell r="M431">
            <v>16419.650000000001</v>
          </cell>
          <cell r="N431">
            <v>18473.050000000003</v>
          </cell>
          <cell r="O431">
            <v>20428.250000000004</v>
          </cell>
          <cell r="P431">
            <v>22262.250000000004</v>
          </cell>
          <cell r="Q431">
            <v>24250.850000000002</v>
          </cell>
          <cell r="R431">
            <v>26617.250000000004</v>
          </cell>
          <cell r="S431">
            <v>28919.650000000005</v>
          </cell>
          <cell r="T431">
            <v>30549.850000000006</v>
          </cell>
          <cell r="U431">
            <v>31476.450000000004</v>
          </cell>
          <cell r="V431">
            <v>32058.250000000004</v>
          </cell>
          <cell r="W431">
            <v>32482.050000000003</v>
          </cell>
          <cell r="Y431">
            <v>1</v>
          </cell>
          <cell r="AE431" t="str">
            <v>SPN</v>
          </cell>
          <cell r="AF431">
            <v>8.8048629935610575E-4</v>
          </cell>
          <cell r="AG431">
            <v>2.1507263242313831E-2</v>
          </cell>
          <cell r="AH431">
            <v>0.11288080647619224</v>
          </cell>
          <cell r="AI431">
            <v>0.2488266596474053</v>
          </cell>
          <cell r="AJ431">
            <v>0.33959679269011656</v>
          </cell>
          <cell r="AK431">
            <v>0.39608337527957749</v>
          </cell>
          <cell r="AL431">
            <v>0.44701766052327363</v>
          </cell>
          <cell r="AM431">
            <v>0.50549919109169528</v>
          </cell>
          <cell r="AN431">
            <v>0.56871564448672418</v>
          </cell>
          <cell r="AO431">
            <v>0.62890888967906888</v>
          </cell>
          <cell r="AP431">
            <v>0.68537084328113529</v>
          </cell>
          <cell r="AQ431">
            <v>0.74659234869720359</v>
          </cell>
          <cell r="AR431">
            <v>0.81944489341036053</v>
          </cell>
          <cell r="AS431">
            <v>0.89032711913195139</v>
          </cell>
          <cell r="AT431">
            <v>0.94051483819524939</v>
          </cell>
          <cell r="AU431">
            <v>0.96904136284501752</v>
          </cell>
          <cell r="AV431">
            <v>0.98695279392772317</v>
          </cell>
          <cell r="AW431">
            <v>1</v>
          </cell>
          <cell r="AX431">
            <v>1</v>
          </cell>
        </row>
        <row r="432"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AF432" t="e">
            <v>#DIV/0!</v>
          </cell>
          <cell r="AG432" t="e">
            <v>#DIV/0!</v>
          </cell>
          <cell r="AH432" t="e">
            <v>#DIV/0!</v>
          </cell>
          <cell r="AI432" t="e">
            <v>#DIV/0!</v>
          </cell>
          <cell r="AJ432" t="e">
            <v>#DIV/0!</v>
          </cell>
          <cell r="AK432" t="e">
            <v>#DIV/0!</v>
          </cell>
          <cell r="AL432" t="e">
            <v>#DIV/0!</v>
          </cell>
          <cell r="AM432" t="e">
            <v>#DIV/0!</v>
          </cell>
          <cell r="AN432" t="e">
            <v>#DIV/0!</v>
          </cell>
          <cell r="AO432" t="e">
            <v>#DIV/0!</v>
          </cell>
          <cell r="AP432" t="e">
            <v>#DIV/0!</v>
          </cell>
          <cell r="AQ432" t="e">
            <v>#DIV/0!</v>
          </cell>
          <cell r="AR432" t="e">
            <v>#DIV/0!</v>
          </cell>
          <cell r="AS432" t="e">
            <v>#DIV/0!</v>
          </cell>
          <cell r="AT432" t="e">
            <v>#DIV/0!</v>
          </cell>
          <cell r="AU432" t="e">
            <v>#DIV/0!</v>
          </cell>
          <cell r="AV432" t="e">
            <v>#DIV/0!</v>
          </cell>
          <cell r="AW432" t="e">
            <v>#DIV/0!</v>
          </cell>
          <cell r="AX432">
            <v>0</v>
          </cell>
        </row>
        <row r="433">
          <cell r="D433" t="str">
            <v>12, 21, 24 e 31</v>
          </cell>
          <cell r="E433" t="str">
            <v>ESA-2</v>
          </cell>
          <cell r="F433">
            <v>8.5</v>
          </cell>
          <cell r="G433">
            <v>91.5</v>
          </cell>
          <cell r="H433">
            <v>274.5</v>
          </cell>
          <cell r="I433">
            <v>496</v>
          </cell>
          <cell r="J433">
            <v>767.5</v>
          </cell>
          <cell r="K433">
            <v>1088.75</v>
          </cell>
          <cell r="L433">
            <v>1477.75</v>
          </cell>
          <cell r="M433">
            <v>1982</v>
          </cell>
          <cell r="N433">
            <v>2456.25</v>
          </cell>
          <cell r="O433">
            <v>2947</v>
          </cell>
          <cell r="P433">
            <v>3440.5</v>
          </cell>
          <cell r="Q433">
            <v>3947.25</v>
          </cell>
          <cell r="R433">
            <v>4642</v>
          </cell>
          <cell r="S433">
            <v>5421.75</v>
          </cell>
          <cell r="T433">
            <v>5819.5</v>
          </cell>
          <cell r="U433">
            <v>6040.5</v>
          </cell>
          <cell r="V433">
            <v>6173.5</v>
          </cell>
          <cell r="W433">
            <v>6288.5</v>
          </cell>
          <cell r="Y433">
            <v>0.68224104729271584</v>
          </cell>
          <cell r="AD433" t="str">
            <v>12, 21, 24 e 31</v>
          </cell>
          <cell r="AE433" t="str">
            <v>ESA-2</v>
          </cell>
          <cell r="AF433">
            <v>1.351673690069174E-3</v>
          </cell>
          <cell r="AG433">
            <v>1.4550369722509341E-2</v>
          </cell>
          <cell r="AH433">
            <v>4.3651109167528027E-2</v>
          </cell>
          <cell r="AI433">
            <v>7.8874135326389441E-2</v>
          </cell>
          <cell r="AJ433">
            <v>0.12204818319154012</v>
          </cell>
          <cell r="AK433">
            <v>0.1731334976544486</v>
          </cell>
          <cell r="AL433">
            <v>0.23499244652937903</v>
          </cell>
          <cell r="AM433">
            <v>0.31517850043730622</v>
          </cell>
          <cell r="AN433">
            <v>0.39059394132145986</v>
          </cell>
          <cell r="AO433">
            <v>0.46863321936868896</v>
          </cell>
          <cell r="AP433">
            <v>0.54710980360976391</v>
          </cell>
          <cell r="AQ433">
            <v>0.62769340860300549</v>
          </cell>
          <cell r="AR433">
            <v>0.73817285521189469</v>
          </cell>
          <cell r="AS433">
            <v>0.86216903872147566</v>
          </cell>
          <cell r="AT433">
            <v>0.92541941639500669</v>
          </cell>
          <cell r="AU433">
            <v>0.96056293233680523</v>
          </cell>
          <cell r="AV433">
            <v>0.98171265007553465</v>
          </cell>
          <cell r="AW433">
            <v>1</v>
          </cell>
          <cell r="AX433">
            <v>0.68224104729271584</v>
          </cell>
        </row>
        <row r="434">
          <cell r="D434" t="str">
            <v>12, 21, 24 e 31</v>
          </cell>
          <cell r="E434" t="str">
            <v>ESA-4</v>
          </cell>
          <cell r="F434">
            <v>3.3333333333333335</v>
          </cell>
          <cell r="G434">
            <v>66.333333333333329</v>
          </cell>
          <cell r="H434">
            <v>203.33333333333331</v>
          </cell>
          <cell r="I434">
            <v>411.33333333333326</v>
          </cell>
          <cell r="J434">
            <v>615.99999999999989</v>
          </cell>
          <cell r="K434">
            <v>784.99999999999989</v>
          </cell>
          <cell r="L434">
            <v>954.66666666666652</v>
          </cell>
          <cell r="M434">
            <v>1146.6666666666665</v>
          </cell>
          <cell r="N434">
            <v>1340.6666666666665</v>
          </cell>
          <cell r="O434">
            <v>1549.9999999999998</v>
          </cell>
          <cell r="P434">
            <v>1764.9999999999998</v>
          </cell>
          <cell r="Q434">
            <v>1969.333333333333</v>
          </cell>
          <cell r="R434">
            <v>2282.4166666666665</v>
          </cell>
          <cell r="S434">
            <v>2676.6666666666665</v>
          </cell>
          <cell r="T434">
            <v>2835.9166666666665</v>
          </cell>
          <cell r="U434">
            <v>2921.9166666666665</v>
          </cell>
          <cell r="V434">
            <v>2928.9166666666665</v>
          </cell>
          <cell r="W434">
            <v>2928.9166666666665</v>
          </cell>
          <cell r="Y434">
            <v>0.31775895270728421</v>
          </cell>
          <cell r="AD434" t="str">
            <v>12, 21, 24 e 31</v>
          </cell>
          <cell r="AE434" t="str">
            <v>ESA-4</v>
          </cell>
          <cell r="AF434">
            <v>1.138077218539278E-3</v>
          </cell>
          <cell r="AG434">
            <v>2.2647736648931632E-2</v>
          </cell>
          <cell r="AH434">
            <v>6.9422710330895948E-2</v>
          </cell>
          <cell r="AI434">
            <v>0.14043872876774688</v>
          </cell>
          <cell r="AJ434">
            <v>0.21031666998605852</v>
          </cell>
          <cell r="AK434">
            <v>0.26801718496599991</v>
          </cell>
          <cell r="AL434">
            <v>0.32594531538964916</v>
          </cell>
          <cell r="AM434">
            <v>0.39149856317751158</v>
          </cell>
          <cell r="AN434">
            <v>0.45773465729649754</v>
          </cell>
          <cell r="AO434">
            <v>0.52920590662076417</v>
          </cell>
          <cell r="AP434">
            <v>0.60261188721654757</v>
          </cell>
          <cell r="AQ434">
            <v>0.67237602071300528</v>
          </cell>
          <cell r="AR434">
            <v>0.77926992346430701</v>
          </cell>
          <cell r="AS434">
            <v>0.91387600648704015</v>
          </cell>
          <cell r="AT434">
            <v>0.96824764560275411</v>
          </cell>
          <cell r="AU434">
            <v>0.9976100378410675</v>
          </cell>
          <cell r="AV434">
            <v>1</v>
          </cell>
          <cell r="AW434">
            <v>1</v>
          </cell>
          <cell r="AX434">
            <v>0.31775895270728421</v>
          </cell>
        </row>
        <row r="435">
          <cell r="E435" t="str">
            <v>ESA</v>
          </cell>
          <cell r="F435">
            <v>11.833333333333334</v>
          </cell>
          <cell r="G435">
            <v>157.83333333333331</v>
          </cell>
          <cell r="H435">
            <v>477.83333333333331</v>
          </cell>
          <cell r="I435">
            <v>907.33333333333326</v>
          </cell>
          <cell r="J435">
            <v>1383.5</v>
          </cell>
          <cell r="K435">
            <v>1873.75</v>
          </cell>
          <cell r="L435">
            <v>2432.4166666666665</v>
          </cell>
          <cell r="M435">
            <v>3128.6666666666665</v>
          </cell>
          <cell r="N435">
            <v>3796.9166666666665</v>
          </cell>
          <cell r="O435">
            <v>4497</v>
          </cell>
          <cell r="P435">
            <v>5205.5</v>
          </cell>
          <cell r="Q435">
            <v>5916.583333333333</v>
          </cell>
          <cell r="R435">
            <v>6924.4166666666661</v>
          </cell>
          <cell r="S435">
            <v>8098.4166666666661</v>
          </cell>
          <cell r="T435">
            <v>8655.4166666666661</v>
          </cell>
          <cell r="U435">
            <v>8962.4166666666661</v>
          </cell>
          <cell r="V435">
            <v>9102.4166666666661</v>
          </cell>
          <cell r="W435">
            <v>9217.4166666666661</v>
          </cell>
          <cell r="Y435">
            <v>1</v>
          </cell>
          <cell r="AE435" t="str">
            <v>ESA</v>
          </cell>
          <cell r="AF435">
            <v>1.2838014989738631E-3</v>
          </cell>
          <cell r="AG435">
            <v>1.7123380556735887E-2</v>
          </cell>
          <cell r="AH435">
            <v>5.1840266162789646E-2</v>
          </cell>
          <cell r="AI435">
            <v>9.8436836062164926E-2</v>
          </cell>
          <cell r="AJ435">
            <v>0.15009628511242304</v>
          </cell>
          <cell r="AK435">
            <v>0.20328363876357258</v>
          </cell>
          <cell r="AL435">
            <v>0.26389353488414141</v>
          </cell>
          <cell r="AM435">
            <v>0.33942988364418808</v>
          </cell>
          <cell r="AN435">
            <v>0.41192850491370503</v>
          </cell>
          <cell r="AO435">
            <v>0.48788073303257418</v>
          </cell>
          <cell r="AP435">
            <v>0.56474608756972755</v>
          </cell>
          <cell r="AQ435">
            <v>0.64189170863130485</v>
          </cell>
          <cell r="AR435">
            <v>0.75123181657912108</v>
          </cell>
          <cell r="AS435">
            <v>0.87859939064633075</v>
          </cell>
          <cell r="AT435">
            <v>0.93902846965436804</v>
          </cell>
          <cell r="AU435">
            <v>0.97233498178267586</v>
          </cell>
          <cell r="AV435">
            <v>0.98752361923532439</v>
          </cell>
          <cell r="AW435">
            <v>1</v>
          </cell>
          <cell r="AX435">
            <v>1</v>
          </cell>
        </row>
        <row r="436"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AF436" t="e">
            <v>#DIV/0!</v>
          </cell>
          <cell r="AG436" t="e">
            <v>#DIV/0!</v>
          </cell>
          <cell r="AH436" t="e">
            <v>#DIV/0!</v>
          </cell>
          <cell r="AI436" t="e">
            <v>#DIV/0!</v>
          </cell>
          <cell r="AJ436" t="e">
            <v>#DIV/0!</v>
          </cell>
          <cell r="AK436" t="e">
            <v>#DIV/0!</v>
          </cell>
          <cell r="AL436" t="e">
            <v>#DIV/0!</v>
          </cell>
          <cell r="AM436" t="e">
            <v>#DIV/0!</v>
          </cell>
          <cell r="AN436" t="e">
            <v>#DIV/0!</v>
          </cell>
          <cell r="AO436" t="e">
            <v>#DIV/0!</v>
          </cell>
          <cell r="AP436" t="e">
            <v>#DIV/0!</v>
          </cell>
          <cell r="AQ436" t="e">
            <v>#DIV/0!</v>
          </cell>
          <cell r="AR436" t="e">
            <v>#DIV/0!</v>
          </cell>
          <cell r="AS436" t="e">
            <v>#DIV/0!</v>
          </cell>
          <cell r="AT436" t="e">
            <v>#DIV/0!</v>
          </cell>
          <cell r="AU436" t="e">
            <v>#DIV/0!</v>
          </cell>
          <cell r="AV436" t="e">
            <v>#DIV/0!</v>
          </cell>
          <cell r="AW436" t="e">
            <v>#DIV/0!</v>
          </cell>
          <cell r="AX436">
            <v>0</v>
          </cell>
        </row>
        <row r="437">
          <cell r="D437" t="str">
            <v>11 e 19</v>
          </cell>
          <cell r="E437" t="str">
            <v>CTR-1</v>
          </cell>
          <cell r="F437">
            <v>47.5</v>
          </cell>
          <cell r="G437">
            <v>751.5</v>
          </cell>
          <cell r="H437">
            <v>2312.5</v>
          </cell>
          <cell r="I437">
            <v>4311</v>
          </cell>
          <cell r="J437">
            <v>5471</v>
          </cell>
          <cell r="K437">
            <v>6014.5</v>
          </cell>
          <cell r="L437">
            <v>6428.5</v>
          </cell>
          <cell r="M437">
            <v>6919</v>
          </cell>
          <cell r="N437">
            <v>7351.5</v>
          </cell>
          <cell r="O437">
            <v>7676.5</v>
          </cell>
          <cell r="P437">
            <v>7947.5</v>
          </cell>
          <cell r="Q437">
            <v>8142</v>
          </cell>
          <cell r="R437">
            <v>8421</v>
          </cell>
          <cell r="S437">
            <v>8704</v>
          </cell>
          <cell r="T437">
            <v>8875</v>
          </cell>
          <cell r="U437">
            <v>9006</v>
          </cell>
          <cell r="V437">
            <v>9183.5</v>
          </cell>
          <cell r="W437">
            <v>9286</v>
          </cell>
          <cell r="Y437">
            <v>0.58811235314607813</v>
          </cell>
          <cell r="AD437" t="str">
            <v>11 e 19</v>
          </cell>
          <cell r="AE437" t="str">
            <v>CTR-1</v>
          </cell>
          <cell r="AF437">
            <v>5.1152272237777298E-3</v>
          </cell>
          <cell r="AG437">
            <v>8.0928279129872924E-2</v>
          </cell>
          <cell r="AH437">
            <v>0.24903079905233683</v>
          </cell>
          <cell r="AI437">
            <v>0.46424725393064825</v>
          </cell>
          <cell r="AJ437">
            <v>0.58916648718500964</v>
          </cell>
          <cell r="AK437">
            <v>0.6476954555244453</v>
          </cell>
          <cell r="AL437">
            <v>0.69227869911695017</v>
          </cell>
          <cell r="AM437">
            <v>0.7451001507645918</v>
          </cell>
          <cell r="AN437">
            <v>0.79167564074951535</v>
          </cell>
          <cell r="AO437">
            <v>0.8266745638595735</v>
          </cell>
          <cell r="AP437">
            <v>0.85585828128365271</v>
          </cell>
          <cell r="AQ437">
            <v>0.87680379065259517</v>
          </cell>
          <cell r="AR437">
            <v>0.90684902003015277</v>
          </cell>
          <cell r="AS437">
            <v>0.93732500538444952</v>
          </cell>
          <cell r="AT437">
            <v>0.95573982339004937</v>
          </cell>
          <cell r="AU437">
            <v>0.96984708162825739</v>
          </cell>
          <cell r="AV437">
            <v>0.9889618780960584</v>
          </cell>
          <cell r="AW437">
            <v>0.99999999999999978</v>
          </cell>
          <cell r="AX437">
            <v>0.58811235314607813</v>
          </cell>
        </row>
        <row r="438">
          <cell r="D438" t="str">
            <v>11 e 19</v>
          </cell>
          <cell r="E438" t="str">
            <v>CTR-2</v>
          </cell>
          <cell r="F438">
            <v>3.5</v>
          </cell>
          <cell r="G438">
            <v>215</v>
          </cell>
          <cell r="H438">
            <v>681.5</v>
          </cell>
          <cell r="I438">
            <v>1217</v>
          </cell>
          <cell r="J438">
            <v>1662</v>
          </cell>
          <cell r="K438">
            <v>2018.5</v>
          </cell>
          <cell r="L438">
            <v>2449</v>
          </cell>
          <cell r="M438">
            <v>2810</v>
          </cell>
          <cell r="N438">
            <v>3183.5</v>
          </cell>
          <cell r="O438">
            <v>3591.5</v>
          </cell>
          <cell r="P438">
            <v>3940</v>
          </cell>
          <cell r="Q438">
            <v>4258.5</v>
          </cell>
          <cell r="R438">
            <v>4817.5</v>
          </cell>
          <cell r="S438">
            <v>5255</v>
          </cell>
          <cell r="T438">
            <v>5412</v>
          </cell>
          <cell r="U438">
            <v>5487.5</v>
          </cell>
          <cell r="V438">
            <v>5487.5</v>
          </cell>
          <cell r="W438">
            <v>5487.5</v>
          </cell>
          <cell r="Y438">
            <v>0.34754108743152096</v>
          </cell>
          <cell r="AD438" t="str">
            <v>11 e 19</v>
          </cell>
          <cell r="AE438" t="str">
            <v>CTR-2</v>
          </cell>
          <cell r="AF438">
            <v>6.3781321184510254E-4</v>
          </cell>
          <cell r="AG438">
            <v>3.9179954441913439E-2</v>
          </cell>
          <cell r="AH438">
            <v>0.12419134396355352</v>
          </cell>
          <cell r="AI438">
            <v>0.22177676537585422</v>
          </cell>
          <cell r="AJ438">
            <v>0.30287015945330298</v>
          </cell>
          <cell r="AK438">
            <v>0.3678359908883827</v>
          </cell>
          <cell r="AL438">
            <v>0.44628701594533032</v>
          </cell>
          <cell r="AM438">
            <v>0.51207289293849656</v>
          </cell>
          <cell r="AN438">
            <v>0.58013667425968107</v>
          </cell>
          <cell r="AO438">
            <v>0.65448747152619591</v>
          </cell>
          <cell r="AP438">
            <v>0.71799544419134398</v>
          </cell>
          <cell r="AQ438">
            <v>0.7760364464692483</v>
          </cell>
          <cell r="AR438">
            <v>0.87790432801822327</v>
          </cell>
          <cell r="AS438">
            <v>0.95763097949886111</v>
          </cell>
          <cell r="AT438">
            <v>0.98624145785877004</v>
          </cell>
          <cell r="AU438">
            <v>1</v>
          </cell>
          <cell r="AV438">
            <v>1</v>
          </cell>
          <cell r="AW438">
            <v>1</v>
          </cell>
          <cell r="AX438">
            <v>0.34754108743152096</v>
          </cell>
        </row>
        <row r="439">
          <cell r="D439" t="str">
            <v>11 e 19</v>
          </cell>
          <cell r="E439" t="str">
            <v>CTR-3</v>
          </cell>
          <cell r="F439">
            <v>4</v>
          </cell>
          <cell r="G439">
            <v>62.5</v>
          </cell>
          <cell r="H439">
            <v>148</v>
          </cell>
          <cell r="I439">
            <v>252.5</v>
          </cell>
          <cell r="J439">
            <v>317.5</v>
          </cell>
          <cell r="K439">
            <v>366.5</v>
          </cell>
          <cell r="L439">
            <v>426</v>
          </cell>
          <cell r="M439">
            <v>540</v>
          </cell>
          <cell r="N439">
            <v>608.5</v>
          </cell>
          <cell r="O439">
            <v>680</v>
          </cell>
          <cell r="P439">
            <v>727.5</v>
          </cell>
          <cell r="Q439">
            <v>789.5</v>
          </cell>
          <cell r="R439">
            <v>897.5</v>
          </cell>
          <cell r="S439">
            <v>979.5</v>
          </cell>
          <cell r="T439">
            <v>1014</v>
          </cell>
          <cell r="U439">
            <v>1015</v>
          </cell>
          <cell r="V439">
            <v>1016</v>
          </cell>
          <cell r="W439">
            <v>1016</v>
          </cell>
          <cell r="Y439">
            <v>6.4346559422400959E-2</v>
          </cell>
          <cell r="AD439" t="str">
            <v>11 e 19</v>
          </cell>
          <cell r="AE439" t="str">
            <v>CTR-3</v>
          </cell>
          <cell r="AF439">
            <v>3.937007874015748E-3</v>
          </cell>
          <cell r="AG439">
            <v>6.1515748031496065E-2</v>
          </cell>
          <cell r="AH439">
            <v>0.1456692913385827</v>
          </cell>
          <cell r="AI439">
            <v>0.2485236220472441</v>
          </cell>
          <cell r="AJ439">
            <v>0.3125</v>
          </cell>
          <cell r="AK439">
            <v>0.36072834645669294</v>
          </cell>
          <cell r="AL439">
            <v>0.4192913385826772</v>
          </cell>
          <cell r="AM439">
            <v>0.53149606299212604</v>
          </cell>
          <cell r="AN439">
            <v>0.59891732283464572</v>
          </cell>
          <cell r="AO439">
            <v>0.6692913385826772</v>
          </cell>
          <cell r="AP439">
            <v>0.71604330708661423</v>
          </cell>
          <cell r="AQ439">
            <v>0.77706692913385833</v>
          </cell>
          <cell r="AR439">
            <v>0.88336614173228356</v>
          </cell>
          <cell r="AS439">
            <v>0.96407480314960636</v>
          </cell>
          <cell r="AT439">
            <v>0.99803149606299224</v>
          </cell>
          <cell r="AU439">
            <v>0.99901574803149618</v>
          </cell>
          <cell r="AV439">
            <v>1.0000000000000002</v>
          </cell>
          <cell r="AW439">
            <v>1.0000000000000002</v>
          </cell>
          <cell r="AX439">
            <v>6.4346559422400959E-2</v>
          </cell>
        </row>
        <row r="440">
          <cell r="E440" t="str">
            <v>CTR</v>
          </cell>
          <cell r="F440">
            <v>55</v>
          </cell>
          <cell r="G440">
            <v>1029</v>
          </cell>
          <cell r="H440">
            <v>3142</v>
          </cell>
          <cell r="I440">
            <v>5780.5</v>
          </cell>
          <cell r="J440">
            <v>7450.5</v>
          </cell>
          <cell r="K440">
            <v>8399.5</v>
          </cell>
          <cell r="L440">
            <v>9303.5</v>
          </cell>
          <cell r="M440">
            <v>10269</v>
          </cell>
          <cell r="N440">
            <v>11143.5</v>
          </cell>
          <cell r="O440">
            <v>11948</v>
          </cell>
          <cell r="P440">
            <v>12615</v>
          </cell>
          <cell r="Q440">
            <v>13190</v>
          </cell>
          <cell r="R440">
            <v>14136</v>
          </cell>
          <cell r="S440">
            <v>14938.5</v>
          </cell>
          <cell r="T440">
            <v>15301</v>
          </cell>
          <cell r="U440">
            <v>15508.5</v>
          </cell>
          <cell r="V440">
            <v>15687</v>
          </cell>
          <cell r="W440">
            <v>15789.5</v>
          </cell>
          <cell r="Y440">
            <v>1</v>
          </cell>
          <cell r="AE440" t="str">
            <v>CTR</v>
          </cell>
          <cell r="AF440">
            <v>3.4833275277874535E-3</v>
          </cell>
          <cell r="AG440">
            <v>6.5169891383514353E-2</v>
          </cell>
          <cell r="AH440">
            <v>0.19899300167833051</v>
          </cell>
          <cell r="AI440">
            <v>0.36609772317046135</v>
          </cell>
          <cell r="AJ440">
            <v>0.47186421355964403</v>
          </cell>
          <cell r="AK440">
            <v>0.53196744672092211</v>
          </cell>
          <cell r="AL440">
            <v>0.58922068463219224</v>
          </cell>
          <cell r="AM440">
            <v>0.65036891605180658</v>
          </cell>
          <cell r="AN440">
            <v>0.70575382374362705</v>
          </cell>
          <cell r="AO440">
            <v>0.75670540549099086</v>
          </cell>
          <cell r="AP440">
            <v>0.79894866841888601</v>
          </cell>
          <cell r="AQ440">
            <v>0.83536527439120944</v>
          </cell>
          <cell r="AR440">
            <v>0.89527850786915364</v>
          </cell>
          <cell r="AS440">
            <v>0.94610342316096152</v>
          </cell>
          <cell r="AT440">
            <v>0.96906171823046972</v>
          </cell>
          <cell r="AU440">
            <v>0.98220336299439515</v>
          </cell>
          <cell r="AV440">
            <v>0.9935083441527599</v>
          </cell>
          <cell r="AW440">
            <v>1.0000000000000002</v>
          </cell>
          <cell r="AX440">
            <v>1</v>
          </cell>
        </row>
        <row r="441"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AF441" t="e">
            <v>#DIV/0!</v>
          </cell>
          <cell r="AG441" t="e">
            <v>#DIV/0!</v>
          </cell>
          <cell r="AH441" t="e">
            <v>#DIV/0!</v>
          </cell>
          <cell r="AI441" t="e">
            <v>#DIV/0!</v>
          </cell>
          <cell r="AJ441" t="e">
            <v>#DIV/0!</v>
          </cell>
          <cell r="AK441" t="e">
            <v>#DIV/0!</v>
          </cell>
          <cell r="AL441" t="e">
            <v>#DIV/0!</v>
          </cell>
          <cell r="AM441" t="e">
            <v>#DIV/0!</v>
          </cell>
          <cell r="AN441" t="e">
            <v>#DIV/0!</v>
          </cell>
          <cell r="AO441" t="e">
            <v>#DIV/0!</v>
          </cell>
          <cell r="AP441" t="e">
            <v>#DIV/0!</v>
          </cell>
          <cell r="AQ441" t="e">
            <v>#DIV/0!</v>
          </cell>
          <cell r="AR441" t="e">
            <v>#DIV/0!</v>
          </cell>
          <cell r="AS441" t="e">
            <v>#DIV/0!</v>
          </cell>
          <cell r="AT441" t="e">
            <v>#DIV/0!</v>
          </cell>
          <cell r="AU441" t="e">
            <v>#DIV/0!</v>
          </cell>
          <cell r="AV441" t="e">
            <v>#DIV/0!</v>
          </cell>
          <cell r="AW441" t="e">
            <v>#DIV/0!</v>
          </cell>
          <cell r="AX441">
            <v>0</v>
          </cell>
        </row>
        <row r="442">
          <cell r="D442" t="str">
            <v>13,17 e 27</v>
          </cell>
          <cell r="E442" t="str">
            <v>URG -1</v>
          </cell>
          <cell r="F442">
            <v>1.6666666666666667</v>
          </cell>
          <cell r="G442">
            <v>27.833333333333336</v>
          </cell>
          <cell r="H442">
            <v>115.33333333333334</v>
          </cell>
          <cell r="I442">
            <v>246.33333333333334</v>
          </cell>
          <cell r="J442">
            <v>533.66666666666663</v>
          </cell>
          <cell r="K442">
            <v>1076</v>
          </cell>
          <cell r="L442">
            <v>1859</v>
          </cell>
          <cell r="M442">
            <v>2846.333333333333</v>
          </cell>
          <cell r="N442">
            <v>3970.9999999999995</v>
          </cell>
          <cell r="O442">
            <v>5163</v>
          </cell>
          <cell r="P442">
            <v>6439</v>
          </cell>
          <cell r="Q442">
            <v>7961.666666666667</v>
          </cell>
          <cell r="R442">
            <v>10622</v>
          </cell>
          <cell r="S442">
            <v>13495.333333333332</v>
          </cell>
          <cell r="T442">
            <v>15032.666666666666</v>
          </cell>
          <cell r="U442">
            <v>15707.666666666666</v>
          </cell>
          <cell r="V442">
            <v>16126.666666666666</v>
          </cell>
          <cell r="W442">
            <v>16368.333333333332</v>
          </cell>
          <cell r="Y442">
            <v>0.6044882684590196</v>
          </cell>
          <cell r="AD442" t="str">
            <v>13,17 e 27</v>
          </cell>
          <cell r="AE442" t="str">
            <v>URG -1</v>
          </cell>
          <cell r="AF442">
            <v>1.0182262498727218E-4</v>
          </cell>
          <cell r="AG442">
            <v>1.7004378372874455E-3</v>
          </cell>
          <cell r="AH442">
            <v>7.0461256491192344E-3</v>
          </cell>
          <cell r="AI442">
            <v>1.5049383973118828E-2</v>
          </cell>
          <cell r="AJ442">
            <v>3.2603604520924548E-2</v>
          </cell>
          <cell r="AK442">
            <v>6.5736686691782911E-2</v>
          </cell>
          <cell r="AL442">
            <v>0.11357295591080338</v>
          </cell>
          <cell r="AM442">
            <v>0.17389267895326341</v>
          </cell>
          <cell r="AN442">
            <v>0.24260258629467468</v>
          </cell>
          <cell r="AO442">
            <v>0.31542612768557177</v>
          </cell>
          <cell r="AP442">
            <v>0.39338152937582732</v>
          </cell>
          <cell r="AQ442">
            <v>0.4864066795641992</v>
          </cell>
          <cell r="AR442">
            <v>0.64893595356888301</v>
          </cell>
          <cell r="AS442">
            <v>0.82447815904694022</v>
          </cell>
          <cell r="AT442">
            <v>0.91839934833520009</v>
          </cell>
          <cell r="AU442">
            <v>0.95963751145504528</v>
          </cell>
          <cell r="AV442">
            <v>0.98523571937684551</v>
          </cell>
          <cell r="AW442">
            <v>1</v>
          </cell>
          <cell r="AX442">
            <v>0.6044882684590196</v>
          </cell>
        </row>
        <row r="443">
          <cell r="D443" t="str">
            <v>13,17 e 27</v>
          </cell>
          <cell r="E443" t="str">
            <v>URG - 3</v>
          </cell>
          <cell r="F443">
            <v>2.3333333333333335</v>
          </cell>
          <cell r="G443">
            <v>95.333333333333329</v>
          </cell>
          <cell r="H443">
            <v>364.99999999999994</v>
          </cell>
          <cell r="I443">
            <v>735.66666666666652</v>
          </cell>
          <cell r="J443">
            <v>1196.6666666666665</v>
          </cell>
          <cell r="K443">
            <v>1677.9999999999998</v>
          </cell>
          <cell r="L443">
            <v>2353.333333333333</v>
          </cell>
          <cell r="M443">
            <v>3183.333333333333</v>
          </cell>
          <cell r="N443">
            <v>4037.9999999999995</v>
          </cell>
          <cell r="O443">
            <v>4867.6666666666661</v>
          </cell>
          <cell r="P443">
            <v>5689.6666666666661</v>
          </cell>
          <cell r="Q443">
            <v>6588.6666666666661</v>
          </cell>
          <cell r="R443">
            <v>7964.6666666666661</v>
          </cell>
          <cell r="S443">
            <v>9326.6666666666661</v>
          </cell>
          <cell r="T443">
            <v>9989</v>
          </cell>
          <cell r="U443">
            <v>10321</v>
          </cell>
          <cell r="V443">
            <v>10553</v>
          </cell>
          <cell r="W443">
            <v>10709.666666666666</v>
          </cell>
          <cell r="Y443">
            <v>0.39551173154098035</v>
          </cell>
          <cell r="AD443" t="str">
            <v>13,17 e 27</v>
          </cell>
          <cell r="AE443" t="str">
            <v>URG - 3</v>
          </cell>
          <cell r="AF443">
            <v>2.1787170469046659E-4</v>
          </cell>
          <cell r="AG443">
            <v>8.9016153630676349E-3</v>
          </cell>
          <cell r="AH443">
            <v>3.408135951943727E-2</v>
          </cell>
          <cell r="AI443">
            <v>6.8691836035979947E-2</v>
          </cell>
          <cell r="AJ443">
            <v>0.11173705997696784</v>
          </cell>
          <cell r="AK443">
            <v>0.15668088020168694</v>
          </cell>
          <cell r="AL443">
            <v>0.21973917644495627</v>
          </cell>
          <cell r="AM443">
            <v>0.29723925425627939</v>
          </cell>
          <cell r="AN443">
            <v>0.37704254723147312</v>
          </cell>
          <cell r="AO443">
            <v>0.45451150051355471</v>
          </cell>
          <cell r="AP443">
            <v>0.53126458962308187</v>
          </cell>
          <cell r="AQ443">
            <v>0.61520744498739455</v>
          </cell>
          <cell r="AR443">
            <v>0.74368950169628678</v>
          </cell>
          <cell r="AS443">
            <v>0.8708643281770363</v>
          </cell>
          <cell r="AT443">
            <v>0.93270876777988732</v>
          </cell>
          <cell r="AU443">
            <v>0.96370879890441652</v>
          </cell>
          <cell r="AV443">
            <v>0.98537147125649716</v>
          </cell>
          <cell r="AW443">
            <v>0.99999999999999989</v>
          </cell>
          <cell r="AX443">
            <v>0.39551173154098035</v>
          </cell>
        </row>
        <row r="444">
          <cell r="E444" t="str">
            <v>URG</v>
          </cell>
          <cell r="F444">
            <v>4</v>
          </cell>
          <cell r="G444">
            <v>123.16666666666666</v>
          </cell>
          <cell r="H444">
            <v>480.33333333333337</v>
          </cell>
          <cell r="I444">
            <v>982</v>
          </cell>
          <cell r="J444">
            <v>1730.3333333333335</v>
          </cell>
          <cell r="K444">
            <v>2754</v>
          </cell>
          <cell r="L444">
            <v>4212.333333333333</v>
          </cell>
          <cell r="M444">
            <v>6029.6666666666661</v>
          </cell>
          <cell r="N444">
            <v>8009</v>
          </cell>
          <cell r="O444">
            <v>10030.666666666668</v>
          </cell>
          <cell r="P444">
            <v>12128.666666666668</v>
          </cell>
          <cell r="Q444">
            <v>14550.333333333334</v>
          </cell>
          <cell r="R444">
            <v>18586.666666666668</v>
          </cell>
          <cell r="S444">
            <v>22822</v>
          </cell>
          <cell r="T444">
            <v>25021.666666666668</v>
          </cell>
          <cell r="U444">
            <v>26028.666666666668</v>
          </cell>
          <cell r="V444">
            <v>26679.666666666668</v>
          </cell>
          <cell r="W444">
            <v>27078</v>
          </cell>
          <cell r="Y444">
            <v>1</v>
          </cell>
          <cell r="AE444" t="str">
            <v>URG</v>
          </cell>
          <cell r="AF444">
            <v>1.4772139744441981E-4</v>
          </cell>
          <cell r="AG444">
            <v>4.5485880296427606E-3</v>
          </cell>
          <cell r="AH444">
            <v>1.773887780978408E-2</v>
          </cell>
          <cell r="AI444">
            <v>3.6265603072605068E-2</v>
          </cell>
          <cell r="AJ444">
            <v>6.3901814511165278E-2</v>
          </cell>
          <cell r="AK444">
            <v>0.10170618214048305</v>
          </cell>
          <cell r="AL444">
            <v>0.15556294162542778</v>
          </cell>
          <cell r="AM444">
            <v>0.22267769653100916</v>
          </cell>
          <cell r="AN444">
            <v>0.29577516803308956</v>
          </cell>
          <cell r="AO444">
            <v>0.37043602432479011</v>
          </cell>
          <cell r="AP444">
            <v>0.4479158972843883</v>
          </cell>
          <cell r="AQ444">
            <v>0.53734889332053082</v>
          </cell>
          <cell r="AR444">
            <v>0.68641209345840415</v>
          </cell>
          <cell r="AS444">
            <v>0.84282443311913735</v>
          </cell>
          <cell r="AT444">
            <v>0.92405889159711452</v>
          </cell>
          <cell r="AU444">
            <v>0.96124775340374724</v>
          </cell>
          <cell r="AV444">
            <v>0.98528941083782662</v>
          </cell>
          <cell r="AW444">
            <v>1</v>
          </cell>
          <cell r="AX444">
            <v>1</v>
          </cell>
        </row>
        <row r="445"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AF445" t="e">
            <v>#DIV/0!</v>
          </cell>
          <cell r="AG445" t="e">
            <v>#DIV/0!</v>
          </cell>
          <cell r="AH445" t="e">
            <v>#DIV/0!</v>
          </cell>
          <cell r="AI445" t="e">
            <v>#DIV/0!</v>
          </cell>
          <cell r="AJ445" t="e">
            <v>#DIV/0!</v>
          </cell>
          <cell r="AK445" t="e">
            <v>#DIV/0!</v>
          </cell>
          <cell r="AL445" t="e">
            <v>#DIV/0!</v>
          </cell>
          <cell r="AM445" t="e">
            <v>#DIV/0!</v>
          </cell>
          <cell r="AN445" t="e">
            <v>#DIV/0!</v>
          </cell>
          <cell r="AO445" t="e">
            <v>#DIV/0!</v>
          </cell>
          <cell r="AP445" t="e">
            <v>#DIV/0!</v>
          </cell>
          <cell r="AQ445" t="e">
            <v>#DIV/0!</v>
          </cell>
          <cell r="AR445" t="e">
            <v>#DIV/0!</v>
          </cell>
          <cell r="AS445" t="e">
            <v>#DIV/0!</v>
          </cell>
          <cell r="AT445" t="e">
            <v>#DIV/0!</v>
          </cell>
          <cell r="AU445" t="e">
            <v>#DIV/0!</v>
          </cell>
          <cell r="AV445" t="e">
            <v>#DIV/0!</v>
          </cell>
          <cell r="AW445" t="e">
            <v>#DIV/0!</v>
          </cell>
          <cell r="AX445">
            <v>0</v>
          </cell>
        </row>
        <row r="446">
          <cell r="D446" t="str">
            <v>10 e 25</v>
          </cell>
          <cell r="E446" t="str">
            <v>CRC - 3</v>
          </cell>
          <cell r="F446">
            <v>4</v>
          </cell>
          <cell r="G446">
            <v>89.5</v>
          </cell>
          <cell r="H446">
            <v>375.5</v>
          </cell>
          <cell r="I446">
            <v>818</v>
          </cell>
          <cell r="J446">
            <v>1562.5</v>
          </cell>
          <cell r="K446">
            <v>2749</v>
          </cell>
          <cell r="L446">
            <v>4493.5</v>
          </cell>
          <cell r="M446">
            <v>6659.5</v>
          </cell>
          <cell r="N446">
            <v>8882.5</v>
          </cell>
          <cell r="O446">
            <v>10505</v>
          </cell>
          <cell r="P446">
            <v>12169</v>
          </cell>
          <cell r="Q446">
            <v>14120.5</v>
          </cell>
          <cell r="R446">
            <v>17001</v>
          </cell>
          <cell r="S446">
            <v>20018.5</v>
          </cell>
          <cell r="T446">
            <v>21733.5</v>
          </cell>
          <cell r="U446">
            <v>23100.5</v>
          </cell>
          <cell r="V446">
            <v>24042.5</v>
          </cell>
          <cell r="W446">
            <v>24420.5</v>
          </cell>
          <cell r="Y446">
            <v>0.67947023552816466</v>
          </cell>
          <cell r="AD446" t="str">
            <v>10 e 25</v>
          </cell>
          <cell r="AE446" t="str">
            <v>CRC - 3</v>
          </cell>
          <cell r="AF446">
            <v>1.6379681005712415E-4</v>
          </cell>
          <cell r="AG446">
            <v>3.6649536250281528E-3</v>
          </cell>
          <cell r="AH446">
            <v>1.5376425544112528E-2</v>
          </cell>
          <cell r="AI446">
            <v>3.3496447656681888E-2</v>
          </cell>
          <cell r="AJ446">
            <v>6.3983128928564115E-2</v>
          </cell>
          <cell r="AK446">
            <v>0.11256935771175856</v>
          </cell>
          <cell r="AL446">
            <v>0.18400524149792183</v>
          </cell>
          <cell r="AM446">
            <v>0.27270121414385456</v>
          </cell>
          <cell r="AN446">
            <v>0.36373129133310134</v>
          </cell>
          <cell r="AO446">
            <v>0.43017137241252235</v>
          </cell>
          <cell r="AP446">
            <v>0.49831084539628601</v>
          </cell>
          <cell r="AQ446">
            <v>0.57822321410290545</v>
          </cell>
          <cell r="AR446">
            <v>0.69617739194529193</v>
          </cell>
          <cell r="AS446">
            <v>0.8197416105321349</v>
          </cell>
          <cell r="AT446">
            <v>0.88996949284412685</v>
          </cell>
          <cell r="AU446">
            <v>0.94594705268114898</v>
          </cell>
          <cell r="AV446">
            <v>0.98452120144960176</v>
          </cell>
          <cell r="AW446">
            <v>1</v>
          </cell>
          <cell r="AX446">
            <v>0.67947023552816466</v>
          </cell>
        </row>
        <row r="447">
          <cell r="D447" t="str">
            <v>10 e 25</v>
          </cell>
          <cell r="E447" t="str">
            <v>CRC - 4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310</v>
          </cell>
          <cell r="O447">
            <v>1189</v>
          </cell>
          <cell r="P447">
            <v>2121</v>
          </cell>
          <cell r="Q447">
            <v>3336</v>
          </cell>
          <cell r="R447">
            <v>5674</v>
          </cell>
          <cell r="S447">
            <v>9046</v>
          </cell>
          <cell r="T447">
            <v>10943</v>
          </cell>
          <cell r="U447">
            <v>11520</v>
          </cell>
          <cell r="V447">
            <v>11520</v>
          </cell>
          <cell r="W447">
            <v>11520</v>
          </cell>
          <cell r="Y447">
            <v>0.3205297644718354</v>
          </cell>
          <cell r="AD447" t="str">
            <v>10 e 25</v>
          </cell>
          <cell r="AE447" t="str">
            <v>CRC - 4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2.6909722222222224E-2</v>
          </cell>
          <cell r="AO447">
            <v>0.10321180555555556</v>
          </cell>
          <cell r="AP447">
            <v>0.18411458333333336</v>
          </cell>
          <cell r="AQ447">
            <v>0.28958333333333336</v>
          </cell>
          <cell r="AR447">
            <v>0.49253472222222228</v>
          </cell>
          <cell r="AS447">
            <v>0.78524305555555562</v>
          </cell>
          <cell r="AT447">
            <v>0.94991319444444455</v>
          </cell>
          <cell r="AU447">
            <v>1</v>
          </cell>
          <cell r="AV447">
            <v>1</v>
          </cell>
          <cell r="AW447">
            <v>1</v>
          </cell>
          <cell r="AX447">
            <v>0.3205297644718354</v>
          </cell>
        </row>
        <row r="448">
          <cell r="E448" t="str">
            <v>CRC</v>
          </cell>
          <cell r="F448">
            <v>4</v>
          </cell>
          <cell r="G448">
            <v>89.5</v>
          </cell>
          <cell r="H448">
            <v>375.5</v>
          </cell>
          <cell r="I448">
            <v>818</v>
          </cell>
          <cell r="J448">
            <v>1562.5</v>
          </cell>
          <cell r="K448">
            <v>2749</v>
          </cell>
          <cell r="L448">
            <v>4493.5</v>
          </cell>
          <cell r="M448">
            <v>6659.5</v>
          </cell>
          <cell r="N448">
            <v>9192.5</v>
          </cell>
          <cell r="O448">
            <v>11694</v>
          </cell>
          <cell r="P448">
            <v>14290</v>
          </cell>
          <cell r="Q448">
            <v>17456.5</v>
          </cell>
          <cell r="R448">
            <v>22675</v>
          </cell>
          <cell r="S448">
            <v>29064.5</v>
          </cell>
          <cell r="T448">
            <v>32676.5</v>
          </cell>
          <cell r="U448">
            <v>34620.5</v>
          </cell>
          <cell r="V448">
            <v>35562.5</v>
          </cell>
          <cell r="W448">
            <v>35940.5</v>
          </cell>
          <cell r="Y448">
            <v>1</v>
          </cell>
          <cell r="AE448" t="str">
            <v>CRC</v>
          </cell>
          <cell r="AF448">
            <v>1.1129505710827618E-4</v>
          </cell>
          <cell r="AG448">
            <v>2.4902269027976794E-3</v>
          </cell>
          <cell r="AH448">
            <v>1.0447823486039426E-2</v>
          </cell>
          <cell r="AI448">
            <v>2.275983917864248E-2</v>
          </cell>
          <cell r="AJ448">
            <v>4.3474631682920387E-2</v>
          </cell>
          <cell r="AK448">
            <v>7.6487527997662813E-2</v>
          </cell>
          <cell r="AL448">
            <v>0.12502608477900976</v>
          </cell>
          <cell r="AM448">
            <v>0.1852923582031413</v>
          </cell>
          <cell r="AN448">
            <v>0.25576995311695716</v>
          </cell>
          <cell r="AO448">
            <v>0.32537109945604537</v>
          </cell>
          <cell r="AP448">
            <v>0.39760159151931662</v>
          </cell>
          <cell r="AQ448">
            <v>0.48570554110265574</v>
          </cell>
          <cell r="AR448">
            <v>0.63090385498254054</v>
          </cell>
          <cell r="AS448">
            <v>0.80868379683087321</v>
          </cell>
          <cell r="AT448">
            <v>0.90918323339964657</v>
          </cell>
          <cell r="AU448">
            <v>0.96327263115426875</v>
          </cell>
          <cell r="AV448">
            <v>0.98948261710326779</v>
          </cell>
          <cell r="AW448">
            <v>0.99999999999999989</v>
          </cell>
          <cell r="AX448">
            <v>1</v>
          </cell>
        </row>
        <row r="449"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AF449" t="e">
            <v>#DIV/0!</v>
          </cell>
          <cell r="AG449" t="e">
            <v>#DIV/0!</v>
          </cell>
          <cell r="AH449" t="e">
            <v>#DIV/0!</v>
          </cell>
          <cell r="AI449" t="e">
            <v>#DIV/0!</v>
          </cell>
          <cell r="AJ449" t="e">
            <v>#DIV/0!</v>
          </cell>
          <cell r="AK449" t="e">
            <v>#DIV/0!</v>
          </cell>
          <cell r="AL449" t="e">
            <v>#DIV/0!</v>
          </cell>
          <cell r="AM449" t="e">
            <v>#DIV/0!</v>
          </cell>
          <cell r="AN449" t="e">
            <v>#DIV/0!</v>
          </cell>
          <cell r="AO449" t="e">
            <v>#DIV/0!</v>
          </cell>
          <cell r="AP449" t="e">
            <v>#DIV/0!</v>
          </cell>
          <cell r="AQ449" t="e">
            <v>#DIV/0!</v>
          </cell>
          <cell r="AR449" t="e">
            <v>#DIV/0!</v>
          </cell>
          <cell r="AS449" t="e">
            <v>#DIV/0!</v>
          </cell>
          <cell r="AT449" t="e">
            <v>#DIV/0!</v>
          </cell>
          <cell r="AU449" t="e">
            <v>#DIV/0!</v>
          </cell>
          <cell r="AV449" t="e">
            <v>#DIV/0!</v>
          </cell>
          <cell r="AW449" t="e">
            <v>#DIV/0!</v>
          </cell>
          <cell r="AX449">
            <v>0</v>
          </cell>
        </row>
        <row r="450">
          <cell r="D450" t="str">
            <v>07, 20 e 28</v>
          </cell>
          <cell r="E450" t="str">
            <v>CNL - 2</v>
          </cell>
          <cell r="F450">
            <v>4</v>
          </cell>
          <cell r="G450">
            <v>33.333333333333336</v>
          </cell>
          <cell r="H450">
            <v>132.66666666666666</v>
          </cell>
          <cell r="I450">
            <v>306.66666666666663</v>
          </cell>
          <cell r="J450">
            <v>585.66666666666663</v>
          </cell>
          <cell r="K450">
            <v>990.33333333333326</v>
          </cell>
          <cell r="L450">
            <v>1588</v>
          </cell>
          <cell r="M450">
            <v>2416.3333333333335</v>
          </cell>
          <cell r="N450">
            <v>3202.666666666667</v>
          </cell>
          <cell r="O450">
            <v>4077.666666666667</v>
          </cell>
          <cell r="P450">
            <v>4978.666666666667</v>
          </cell>
          <cell r="Q450">
            <v>6061</v>
          </cell>
          <cell r="R450">
            <v>7817</v>
          </cell>
          <cell r="S450">
            <v>10006.333333333334</v>
          </cell>
          <cell r="T450">
            <v>11114.333333333334</v>
          </cell>
          <cell r="U450">
            <v>11640.666666666668</v>
          </cell>
          <cell r="V450">
            <v>11660.000000000002</v>
          </cell>
          <cell r="W450">
            <v>11660.000000000002</v>
          </cell>
          <cell r="Y450">
            <v>0.50945951850395432</v>
          </cell>
          <cell r="AD450" t="str">
            <v>07, 20 e 28</v>
          </cell>
          <cell r="AE450" t="str">
            <v>CNL - 2</v>
          </cell>
          <cell r="AF450">
            <v>3.4305317324185246E-4</v>
          </cell>
          <cell r="AG450">
            <v>2.858776443682104E-3</v>
          </cell>
          <cell r="AH450">
            <v>1.1377930245854772E-2</v>
          </cell>
          <cell r="AI450">
            <v>2.6300743281875351E-2</v>
          </cell>
          <cell r="AJ450">
            <v>5.0228702115494558E-2</v>
          </cell>
          <cell r="AK450">
            <v>8.4934248141795288E-2</v>
          </cell>
          <cell r="AL450">
            <v>0.1361921097770154</v>
          </cell>
          <cell r="AM450">
            <v>0.20723270440251568</v>
          </cell>
          <cell r="AN450">
            <v>0.27467124070897653</v>
          </cell>
          <cell r="AO450">
            <v>0.34971412235563171</v>
          </cell>
          <cell r="AP450">
            <v>0.42698684962835898</v>
          </cell>
          <cell r="AQ450">
            <v>0.51981132075471692</v>
          </cell>
          <cell r="AR450">
            <v>0.67041166380789008</v>
          </cell>
          <cell r="AS450">
            <v>0.85817610062893068</v>
          </cell>
          <cell r="AT450">
            <v>0.95320182961692379</v>
          </cell>
          <cell r="AU450">
            <v>0.99834190966266423</v>
          </cell>
          <cell r="AV450">
            <v>0.99999999999999989</v>
          </cell>
          <cell r="AW450">
            <v>0.99999999999999989</v>
          </cell>
          <cell r="AX450">
            <v>0.50945951850395432</v>
          </cell>
        </row>
        <row r="451">
          <cell r="D451" t="str">
            <v>07, 20 e 28</v>
          </cell>
          <cell r="E451" t="str">
            <v>CNL - 4</v>
          </cell>
          <cell r="F451">
            <v>3.6666666666666665</v>
          </cell>
          <cell r="G451">
            <v>37.999999999999993</v>
          </cell>
          <cell r="H451">
            <v>126.99999999999997</v>
          </cell>
          <cell r="I451">
            <v>255.99999999999997</v>
          </cell>
          <cell r="J451">
            <v>476.33333333333331</v>
          </cell>
          <cell r="K451">
            <v>821</v>
          </cell>
          <cell r="L451">
            <v>1314.6666666666667</v>
          </cell>
          <cell r="M451">
            <v>1959.3333333333335</v>
          </cell>
          <cell r="N451">
            <v>2693.3333333333335</v>
          </cell>
          <cell r="O451">
            <v>3499.666666666667</v>
          </cell>
          <cell r="P451">
            <v>4335</v>
          </cell>
          <cell r="Q451">
            <v>5301</v>
          </cell>
          <cell r="R451">
            <v>6772.666666666667</v>
          </cell>
          <cell r="S451">
            <v>8527.6666666666679</v>
          </cell>
          <cell r="T451">
            <v>9493.3333333333339</v>
          </cell>
          <cell r="U451">
            <v>10051.333333333334</v>
          </cell>
          <cell r="V451">
            <v>10782.666666666668</v>
          </cell>
          <cell r="W451">
            <v>11227.000000000002</v>
          </cell>
          <cell r="Y451">
            <v>0.49054048149604584</v>
          </cell>
          <cell r="AD451" t="str">
            <v>07, 20 e 28</v>
          </cell>
          <cell r="AE451" t="str">
            <v>CNL - 4</v>
          </cell>
          <cell r="AF451">
            <v>3.2659362845521205E-4</v>
          </cell>
          <cell r="AG451">
            <v>3.3846976039903793E-3</v>
          </cell>
          <cell r="AH451">
            <v>1.1312015676494163E-2</v>
          </cell>
          <cell r="AI451">
            <v>2.2802173332145716E-2</v>
          </cell>
          <cell r="AJ451">
            <v>4.242748136931801E-2</v>
          </cell>
          <cell r="AK451">
            <v>7.3127282444107947E-2</v>
          </cell>
          <cell r="AL451">
            <v>0.11709866096612331</v>
          </cell>
          <cell r="AM451">
            <v>0.17451975891452151</v>
          </cell>
          <cell r="AN451">
            <v>0.23989786526528306</v>
          </cell>
          <cell r="AO451">
            <v>0.31171877319557018</v>
          </cell>
          <cell r="AP451">
            <v>0.38612273982363943</v>
          </cell>
          <cell r="AQ451">
            <v>0.47216531575665804</v>
          </cell>
          <cell r="AR451">
            <v>0.60324812208663636</v>
          </cell>
          <cell r="AS451">
            <v>0.75956770879724467</v>
          </cell>
          <cell r="AT451">
            <v>0.84558059440040367</v>
          </cell>
          <cell r="AU451">
            <v>0.89528220658531499</v>
          </cell>
          <cell r="AV451">
            <v>0.96042279029720001</v>
          </cell>
          <cell r="AW451">
            <v>0.99999999999999978</v>
          </cell>
          <cell r="AX451">
            <v>0.49054048149604584</v>
          </cell>
        </row>
        <row r="452">
          <cell r="E452" t="str">
            <v>CNL</v>
          </cell>
          <cell r="F452">
            <v>7.6666666666666661</v>
          </cell>
          <cell r="G452">
            <v>71.333333333333343</v>
          </cell>
          <cell r="H452">
            <v>259.66666666666669</v>
          </cell>
          <cell r="I452">
            <v>562.66666666666674</v>
          </cell>
          <cell r="J452">
            <v>1062</v>
          </cell>
          <cell r="K452">
            <v>1811.3333333333333</v>
          </cell>
          <cell r="L452">
            <v>2902.666666666667</v>
          </cell>
          <cell r="M452">
            <v>4375.666666666667</v>
          </cell>
          <cell r="N452">
            <v>5896</v>
          </cell>
          <cell r="O452">
            <v>7577.333333333333</v>
          </cell>
          <cell r="P452">
            <v>9313.6666666666661</v>
          </cell>
          <cell r="Q452">
            <v>11362</v>
          </cell>
          <cell r="R452">
            <v>14589.666666666668</v>
          </cell>
          <cell r="S452">
            <v>18534</v>
          </cell>
          <cell r="T452">
            <v>20607.666666666668</v>
          </cell>
          <cell r="U452">
            <v>21692</v>
          </cell>
          <cell r="V452">
            <v>22442.666666666668</v>
          </cell>
          <cell r="W452">
            <v>22887</v>
          </cell>
          <cell r="Y452">
            <v>1.0000000000000002</v>
          </cell>
          <cell r="AE452" t="str">
            <v>CNL</v>
          </cell>
          <cell r="AF452">
            <v>3.349791002170082E-4</v>
          </cell>
          <cell r="AG452">
            <v>3.1167620628886855E-3</v>
          </cell>
          <cell r="AH452">
            <v>1.1345596481263018E-2</v>
          </cell>
          <cell r="AI452">
            <v>2.4584553094187386E-2</v>
          </cell>
          <cell r="AJ452">
            <v>4.640188753440818E-2</v>
          </cell>
          <cell r="AK452">
            <v>7.9142453503444454E-2</v>
          </cell>
          <cell r="AL452">
            <v>0.12682600020390034</v>
          </cell>
          <cell r="AM452">
            <v>0.19118568037168115</v>
          </cell>
          <cell r="AN452">
            <v>0.2576134923755844</v>
          </cell>
          <cell r="AO452">
            <v>0.33107586548404477</v>
          </cell>
          <cell r="AP452">
            <v>0.40694134952884459</v>
          </cell>
          <cell r="AQ452">
            <v>0.49643902652160615</v>
          </cell>
          <cell r="AR452">
            <v>0.63746522771296665</v>
          </cell>
          <cell r="AS452">
            <v>0.80980469262026489</v>
          </cell>
          <cell r="AT452">
            <v>0.90040925707461306</v>
          </cell>
          <cell r="AU452">
            <v>0.94778695329226204</v>
          </cell>
          <cell r="AV452">
            <v>0.98058577649611867</v>
          </cell>
          <cell r="AW452">
            <v>1</v>
          </cell>
          <cell r="AX452">
            <v>1.0000000000000002</v>
          </cell>
        </row>
        <row r="453"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AF453" t="e">
            <v>#DIV/0!</v>
          </cell>
          <cell r="AG453" t="e">
            <v>#DIV/0!</v>
          </cell>
          <cell r="AH453" t="e">
            <v>#DIV/0!</v>
          </cell>
          <cell r="AI453" t="e">
            <v>#DIV/0!</v>
          </cell>
          <cell r="AJ453" t="e">
            <v>#DIV/0!</v>
          </cell>
          <cell r="AK453" t="e">
            <v>#DIV/0!</v>
          </cell>
          <cell r="AL453" t="e">
            <v>#DIV/0!</v>
          </cell>
          <cell r="AM453" t="e">
            <v>#DIV/0!</v>
          </cell>
          <cell r="AN453" t="e">
            <v>#DIV/0!</v>
          </cell>
          <cell r="AO453" t="e">
            <v>#DIV/0!</v>
          </cell>
          <cell r="AP453" t="e">
            <v>#DIV/0!</v>
          </cell>
          <cell r="AQ453" t="e">
            <v>#DIV/0!</v>
          </cell>
          <cell r="AR453" t="e">
            <v>#DIV/0!</v>
          </cell>
          <cell r="AS453" t="e">
            <v>#DIV/0!</v>
          </cell>
          <cell r="AT453" t="e">
            <v>#DIV/0!</v>
          </cell>
          <cell r="AU453" t="e">
            <v>#DIV/0!</v>
          </cell>
          <cell r="AV453" t="e">
            <v>#DIV/0!</v>
          </cell>
          <cell r="AW453" t="e">
            <v>#DIV/0!</v>
          </cell>
          <cell r="AX453">
            <v>0</v>
          </cell>
        </row>
        <row r="454">
          <cell r="D454" t="str">
            <v>06, 21 e 31</v>
          </cell>
          <cell r="E454" t="str">
            <v>FLA-1</v>
          </cell>
          <cell r="F454">
            <v>17.666666666666668</v>
          </cell>
          <cell r="G454">
            <v>239.66666666666666</v>
          </cell>
          <cell r="H454">
            <v>918.33333333333326</v>
          </cell>
          <cell r="I454">
            <v>1927.6666666666665</v>
          </cell>
          <cell r="J454">
            <v>2764</v>
          </cell>
          <cell r="K454">
            <v>3422.3333333333335</v>
          </cell>
          <cell r="L454">
            <v>4029.3333333333335</v>
          </cell>
          <cell r="M454">
            <v>4746.3333333333339</v>
          </cell>
          <cell r="N454">
            <v>5456.0000000000009</v>
          </cell>
          <cell r="O454">
            <v>6187.0000000000009</v>
          </cell>
          <cell r="P454">
            <v>6929.0000000000009</v>
          </cell>
          <cell r="Q454">
            <v>7729.6666666666679</v>
          </cell>
          <cell r="R454">
            <v>8639.0000000000018</v>
          </cell>
          <cell r="S454">
            <v>9473.3333333333358</v>
          </cell>
          <cell r="T454">
            <v>10010.66666666667</v>
          </cell>
          <cell r="U454">
            <v>10376.333333333336</v>
          </cell>
          <cell r="V454">
            <v>10666.66666666667</v>
          </cell>
          <cell r="W454">
            <v>10886.000000000004</v>
          </cell>
          <cell r="Y454">
            <v>0.90409024846010133</v>
          </cell>
          <cell r="AD454" t="str">
            <v>06, 21 e 31</v>
          </cell>
          <cell r="AE454" t="str">
            <v>FLA-1</v>
          </cell>
          <cell r="AF454">
            <v>1.6228795394696547E-3</v>
          </cell>
          <cell r="AG454">
            <v>2.2016045073182673E-2</v>
          </cell>
          <cell r="AH454">
            <v>8.4359115683752803E-2</v>
          </cell>
          <cell r="AI454">
            <v>0.17707759201420781</v>
          </cell>
          <cell r="AJ454">
            <v>0.2539040970053279</v>
          </cell>
          <cell r="AK454">
            <v>0.31437932512707445</v>
          </cell>
          <cell r="AL454">
            <v>0.37013901647375824</v>
          </cell>
          <cell r="AM454">
            <v>0.43600342948129084</v>
          </cell>
          <cell r="AN454">
            <v>0.5011941943781002</v>
          </cell>
          <cell r="AO454">
            <v>0.56834466286974084</v>
          </cell>
          <cell r="AP454">
            <v>0.63650560352746632</v>
          </cell>
          <cell r="AQ454">
            <v>0.7100557290709778</v>
          </cell>
          <cell r="AR454">
            <v>0.79358809480066117</v>
          </cell>
          <cell r="AS454">
            <v>0.8702308775797658</v>
          </cell>
          <cell r="AT454">
            <v>0.91959091187457864</v>
          </cell>
          <cell r="AU454">
            <v>0.95318145630473361</v>
          </cell>
          <cell r="AV454">
            <v>0.97985179741564055</v>
          </cell>
          <cell r="AW454">
            <v>0.99999999999999967</v>
          </cell>
          <cell r="AX454">
            <v>0.90409024846010133</v>
          </cell>
        </row>
        <row r="455">
          <cell r="D455" t="str">
            <v>06, 21 e 31</v>
          </cell>
          <cell r="E455" t="str">
            <v>FLA-2</v>
          </cell>
          <cell r="F455">
            <v>0</v>
          </cell>
          <cell r="G455">
            <v>14.5</v>
          </cell>
          <cell r="H455">
            <v>95.5</v>
          </cell>
          <cell r="I455">
            <v>201.16666666666666</v>
          </cell>
          <cell r="J455">
            <v>281.16666666666663</v>
          </cell>
          <cell r="K455">
            <v>341.16666666666663</v>
          </cell>
          <cell r="L455">
            <v>423.49999999999994</v>
          </cell>
          <cell r="M455">
            <v>511.49999999999994</v>
          </cell>
          <cell r="N455">
            <v>597.16666666666663</v>
          </cell>
          <cell r="O455">
            <v>666.5</v>
          </cell>
          <cell r="P455">
            <v>742.5</v>
          </cell>
          <cell r="Q455">
            <v>822.5</v>
          </cell>
          <cell r="R455">
            <v>1003.5</v>
          </cell>
          <cell r="S455">
            <v>1152.1666666666667</v>
          </cell>
          <cell r="T455">
            <v>1154.8333333333335</v>
          </cell>
          <cell r="U455">
            <v>1154.8333333333335</v>
          </cell>
          <cell r="V455">
            <v>1154.8333333333335</v>
          </cell>
          <cell r="W455">
            <v>1154.8333333333335</v>
          </cell>
          <cell r="Y455">
            <v>9.590975153989896E-2</v>
          </cell>
          <cell r="AD455" t="str">
            <v>06, 21 e 31</v>
          </cell>
          <cell r="AE455" t="str">
            <v>FLA-2</v>
          </cell>
          <cell r="AF455">
            <v>0</v>
          </cell>
          <cell r="AG455">
            <v>1.2555924375811803E-2</v>
          </cell>
          <cell r="AH455">
            <v>8.2695915716553603E-2</v>
          </cell>
          <cell r="AI455">
            <v>0.17419541059315916</v>
          </cell>
          <cell r="AJ455">
            <v>0.24346947611487946</v>
          </cell>
          <cell r="AK455">
            <v>0.29542502525616965</v>
          </cell>
          <cell r="AL455">
            <v>0.36671958435560681</v>
          </cell>
          <cell r="AM455">
            <v>0.44292105642949914</v>
          </cell>
          <cell r="AN455">
            <v>0.51710203492567464</v>
          </cell>
          <cell r="AO455">
            <v>0.57713955837783226</v>
          </cell>
          <cell r="AP455">
            <v>0.64294992062346656</v>
          </cell>
          <cell r="AQ455">
            <v>0.71222398614518689</v>
          </cell>
          <cell r="AR455">
            <v>0.86895655938807903</v>
          </cell>
          <cell r="AS455">
            <v>0.99769086448260924</v>
          </cell>
          <cell r="AT455">
            <v>0.99999999999999989</v>
          </cell>
          <cell r="AU455">
            <v>0.99999999999999989</v>
          </cell>
          <cell r="AV455">
            <v>0.99999999999999989</v>
          </cell>
          <cell r="AW455">
            <v>0.99999999999999989</v>
          </cell>
          <cell r="AX455">
            <v>9.590975153989896E-2</v>
          </cell>
        </row>
        <row r="456">
          <cell r="E456" t="str">
            <v>FLA</v>
          </cell>
          <cell r="F456">
            <v>17.666666666666668</v>
          </cell>
          <cell r="G456">
            <v>254.16666666666663</v>
          </cell>
          <cell r="H456">
            <v>1013.8333333333333</v>
          </cell>
          <cell r="I456">
            <v>2128.833333333333</v>
          </cell>
          <cell r="J456">
            <v>3045.1666666666665</v>
          </cell>
          <cell r="K456">
            <v>3763.5</v>
          </cell>
          <cell r="L456">
            <v>4452.8333333333339</v>
          </cell>
          <cell r="M456">
            <v>5257.8333333333339</v>
          </cell>
          <cell r="N456">
            <v>6053.166666666667</v>
          </cell>
          <cell r="O456">
            <v>6853.5</v>
          </cell>
          <cell r="P456">
            <v>7671.5</v>
          </cell>
          <cell r="Q456">
            <v>8552.1666666666661</v>
          </cell>
          <cell r="R456">
            <v>9642.5</v>
          </cell>
          <cell r="S456">
            <v>10625.5</v>
          </cell>
          <cell r="T456">
            <v>11165.5</v>
          </cell>
          <cell r="U456">
            <v>11531.166666666666</v>
          </cell>
          <cell r="V456">
            <v>11821.5</v>
          </cell>
          <cell r="W456">
            <v>12040.833333333334</v>
          </cell>
          <cell r="Y456">
            <v>1.0000000000000002</v>
          </cell>
          <cell r="AE456" t="str">
            <v>FLA</v>
          </cell>
          <cell r="AF456">
            <v>1.4672295660599351E-3</v>
          </cell>
          <cell r="AG456">
            <v>2.1108727247560383E-2</v>
          </cell>
          <cell r="AH456">
            <v>8.4199598588137581E-2</v>
          </cell>
          <cell r="AI456">
            <v>0.17680116271022214</v>
          </cell>
          <cell r="AJ456">
            <v>0.25290331510831199</v>
          </cell>
          <cell r="AK456">
            <v>0.31256142293584332</v>
          </cell>
          <cell r="AL456">
            <v>0.36981105958889893</v>
          </cell>
          <cell r="AM456">
            <v>0.43666689736313935</v>
          </cell>
          <cell r="AN456">
            <v>0.50271991141255457</v>
          </cell>
          <cell r="AO456">
            <v>0.56918817911274144</v>
          </cell>
          <cell r="AP456">
            <v>0.63712367637898826</v>
          </cell>
          <cell r="AQ456">
            <v>0.71026368606824009</v>
          </cell>
          <cell r="AR456">
            <v>0.80081666551318442</v>
          </cell>
          <cell r="AS456">
            <v>0.88245553325489667</v>
          </cell>
          <cell r="AT456">
            <v>0.92730292753823806</v>
          </cell>
          <cell r="AU456">
            <v>0.95767181119800693</v>
          </cell>
          <cell r="AV456">
            <v>0.98178420651948251</v>
          </cell>
          <cell r="AW456">
            <v>1.0000000000000002</v>
          </cell>
          <cell r="AX456">
            <v>1.0000000000000002</v>
          </cell>
        </row>
        <row r="457"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AF457" t="e">
            <v>#DIV/0!</v>
          </cell>
          <cell r="AG457" t="e">
            <v>#DIV/0!</v>
          </cell>
          <cell r="AH457" t="e">
            <v>#DIV/0!</v>
          </cell>
          <cell r="AI457" t="e">
            <v>#DIV/0!</v>
          </cell>
          <cell r="AJ457" t="e">
            <v>#DIV/0!</v>
          </cell>
          <cell r="AK457" t="e">
            <v>#DIV/0!</v>
          </cell>
          <cell r="AL457" t="e">
            <v>#DIV/0!</v>
          </cell>
          <cell r="AM457" t="e">
            <v>#DIV/0!</v>
          </cell>
          <cell r="AN457" t="e">
            <v>#DIV/0!</v>
          </cell>
          <cell r="AO457" t="e">
            <v>#DIV/0!</v>
          </cell>
          <cell r="AP457" t="e">
            <v>#DIV/0!</v>
          </cell>
          <cell r="AQ457" t="e">
            <v>#DIV/0!</v>
          </cell>
          <cell r="AR457" t="e">
            <v>#DIV/0!</v>
          </cell>
          <cell r="AS457" t="e">
            <v>#DIV/0!</v>
          </cell>
          <cell r="AT457" t="e">
            <v>#DIV/0!</v>
          </cell>
          <cell r="AU457" t="e">
            <v>#DIV/0!</v>
          </cell>
          <cell r="AV457" t="e">
            <v>#DIV/0!</v>
          </cell>
          <cell r="AW457" t="e">
            <v>#DIV/0!</v>
          </cell>
          <cell r="AX457">
            <v>0</v>
          </cell>
        </row>
        <row r="458">
          <cell r="D458" t="str">
            <v>03,18 e 26</v>
          </cell>
          <cell r="E458" t="str">
            <v>BTF-1</v>
          </cell>
          <cell r="F458">
            <v>10</v>
          </cell>
          <cell r="G458">
            <v>230.33333333333331</v>
          </cell>
          <cell r="H458">
            <v>1011.6666666666667</v>
          </cell>
          <cell r="I458">
            <v>2467</v>
          </cell>
          <cell r="J458">
            <v>3762.6666666666665</v>
          </cell>
          <cell r="K458">
            <v>4770</v>
          </cell>
          <cell r="L458">
            <v>5752</v>
          </cell>
          <cell r="M458">
            <v>6964.666666666667</v>
          </cell>
          <cell r="N458">
            <v>8161.666666666667</v>
          </cell>
          <cell r="O458">
            <v>9364.3333333333339</v>
          </cell>
          <cell r="P458">
            <v>10583</v>
          </cell>
          <cell r="Q458">
            <v>12185.333333333334</v>
          </cell>
          <cell r="R458">
            <v>14614</v>
          </cell>
          <cell r="S458">
            <v>17363.666666666668</v>
          </cell>
          <cell r="T458">
            <v>18762.666666666668</v>
          </cell>
          <cell r="U458">
            <v>19373</v>
          </cell>
          <cell r="V458">
            <v>19717.333333333332</v>
          </cell>
          <cell r="W458">
            <v>19953</v>
          </cell>
          <cell r="Y458">
            <v>0.65531756501557314</v>
          </cell>
          <cell r="AD458" t="str">
            <v>03,18 e 26</v>
          </cell>
          <cell r="AE458" t="str">
            <v>BTF-1</v>
          </cell>
          <cell r="AF458">
            <v>5.011777677542224E-4</v>
          </cell>
          <cell r="AG458">
            <v>1.1543794583938921E-2</v>
          </cell>
          <cell r="AH458">
            <v>5.0702484171135501E-2</v>
          </cell>
          <cell r="AI458">
            <v>0.12364055530496666</v>
          </cell>
          <cell r="AJ458">
            <v>0.18857648808032207</v>
          </cell>
          <cell r="AK458">
            <v>0.23906179521876408</v>
          </cell>
          <cell r="AL458">
            <v>0.28827745201222871</v>
          </cell>
          <cell r="AM458">
            <v>0.34905360931522411</v>
          </cell>
          <cell r="AN458">
            <v>0.40904458811540456</v>
          </cell>
          <cell r="AO458">
            <v>0.4693195676506457</v>
          </cell>
          <cell r="AP458">
            <v>0.53039643161429362</v>
          </cell>
          <cell r="AQ458">
            <v>0.61070181593411188</v>
          </cell>
          <cell r="AR458">
            <v>0.73242118979602067</v>
          </cell>
          <cell r="AS458">
            <v>0.87022837000284003</v>
          </cell>
          <cell r="AT458">
            <v>0.94034313971165573</v>
          </cell>
          <cell r="AU458">
            <v>0.9709316894702551</v>
          </cell>
          <cell r="AV458">
            <v>0.9881889106065922</v>
          </cell>
          <cell r="AW458">
            <v>1</v>
          </cell>
          <cell r="AX458">
            <v>0.65531756501557314</v>
          </cell>
        </row>
        <row r="459">
          <cell r="D459" t="str">
            <v>03,18 e 26</v>
          </cell>
          <cell r="E459" t="str">
            <v>BTF-2</v>
          </cell>
          <cell r="F459">
            <v>7.666666666666667</v>
          </cell>
          <cell r="G459">
            <v>155.99999999999997</v>
          </cell>
          <cell r="H459">
            <v>661.33333333333326</v>
          </cell>
          <cell r="I459">
            <v>1492.6666666666665</v>
          </cell>
          <cell r="J459">
            <v>2085.333333333333</v>
          </cell>
          <cell r="K459">
            <v>2579.333333333333</v>
          </cell>
          <cell r="L459">
            <v>3064.833333333333</v>
          </cell>
          <cell r="M459">
            <v>3689.833333333333</v>
          </cell>
          <cell r="N459">
            <v>4342.1666666666661</v>
          </cell>
          <cell r="O459">
            <v>4968.4999999999991</v>
          </cell>
          <cell r="P459">
            <v>5588.4999999999991</v>
          </cell>
          <cell r="Q459">
            <v>6356.1666666666661</v>
          </cell>
          <cell r="R459">
            <v>7677.833333333333</v>
          </cell>
          <cell r="S459">
            <v>9076.8333333333321</v>
          </cell>
          <cell r="T459">
            <v>9734.1666666666661</v>
          </cell>
          <cell r="U459">
            <v>10079.5</v>
          </cell>
          <cell r="V459">
            <v>10342.5</v>
          </cell>
          <cell r="W459">
            <v>10494.833333333334</v>
          </cell>
          <cell r="Y459">
            <v>0.34468243498442697</v>
          </cell>
          <cell r="AD459" t="str">
            <v>03,18 e 26</v>
          </cell>
          <cell r="AE459" t="str">
            <v>BTF-2</v>
          </cell>
          <cell r="AF459">
            <v>7.3051819149105109E-4</v>
          </cell>
          <cell r="AG459">
            <v>1.4864457113817908E-2</v>
          </cell>
          <cell r="AH459">
            <v>6.3015134431228054E-2</v>
          </cell>
          <cell r="AI459">
            <v>0.1422287157172577</v>
          </cell>
          <cell r="AJ459">
            <v>0.1987009480855659</v>
          </cell>
          <cell r="AK459">
            <v>0.24577172894598928</v>
          </cell>
          <cell r="AL459">
            <v>0.29203258746367255</v>
          </cell>
          <cell r="AM459">
            <v>0.35158570090044305</v>
          </cell>
          <cell r="AN459">
            <v>0.4137432704981816</v>
          </cell>
          <cell r="AO459">
            <v>0.47342343057695052</v>
          </cell>
          <cell r="AP459">
            <v>0.53250011910622685</v>
          </cell>
          <cell r="AQ459">
            <v>0.60564722323683085</v>
          </cell>
          <cell r="AR459">
            <v>0.73158220711778821</v>
          </cell>
          <cell r="AS459">
            <v>0.86488589623465528</v>
          </cell>
          <cell r="AT459">
            <v>0.92751989073988805</v>
          </cell>
          <cell r="AU459">
            <v>0.96042497101748492</v>
          </cell>
          <cell r="AV459">
            <v>0.98548492115167796</v>
          </cell>
          <cell r="AW459">
            <v>1.0000000000000002</v>
          </cell>
          <cell r="AX459">
            <v>0.34468243498442697</v>
          </cell>
        </row>
        <row r="460">
          <cell r="E460" t="str">
            <v>BTF</v>
          </cell>
          <cell r="F460">
            <v>17.666666666666668</v>
          </cell>
          <cell r="G460">
            <v>386.33333333333331</v>
          </cell>
          <cell r="H460">
            <v>1672.9999999999998</v>
          </cell>
          <cell r="I460">
            <v>3959.666666666667</v>
          </cell>
          <cell r="J460">
            <v>5848</v>
          </cell>
          <cell r="K460">
            <v>7349.333333333333</v>
          </cell>
          <cell r="L460">
            <v>8816.8333333333321</v>
          </cell>
          <cell r="M460">
            <v>10654.499999999998</v>
          </cell>
          <cell r="N460">
            <v>12503.833333333332</v>
          </cell>
          <cell r="O460">
            <v>14332.833333333332</v>
          </cell>
          <cell r="P460">
            <v>16171.499999999998</v>
          </cell>
          <cell r="Q460">
            <v>18541.499999999996</v>
          </cell>
          <cell r="R460">
            <v>22291.833333333328</v>
          </cell>
          <cell r="S460">
            <v>26440.499999999996</v>
          </cell>
          <cell r="T460">
            <v>28496.833333333328</v>
          </cell>
          <cell r="U460">
            <v>29452.499999999996</v>
          </cell>
          <cell r="V460">
            <v>30059.833333333328</v>
          </cell>
          <cell r="W460">
            <v>30447.833333333328</v>
          </cell>
          <cell r="Y460">
            <v>1</v>
          </cell>
          <cell r="AE460" t="str">
            <v>BTF</v>
          </cell>
          <cell r="AF460">
            <v>5.802273834481929E-4</v>
          </cell>
          <cell r="AG460">
            <v>1.268836863049916E-2</v>
          </cell>
          <cell r="AH460">
            <v>5.4946438443895844E-2</v>
          </cell>
          <cell r="AI460">
            <v>0.1300475676977563</v>
          </cell>
          <cell r="AJ460">
            <v>0.19206621160783199</v>
          </cell>
          <cell r="AK460">
            <v>0.24137459151444823</v>
          </cell>
          <cell r="AL460">
            <v>0.28957178124332877</v>
          </cell>
          <cell r="AM460">
            <v>0.34992637680842098</v>
          </cell>
          <cell r="AN460">
            <v>0.41066414140031859</v>
          </cell>
          <cell r="AO460">
            <v>0.47073409711692682</v>
          </cell>
          <cell r="AP460">
            <v>0.53112153574145948</v>
          </cell>
          <cell r="AQ460">
            <v>0.60895958661535854</v>
          </cell>
          <cell r="AR460">
            <v>0.73213200720357774</v>
          </cell>
          <cell r="AS460">
            <v>0.8683869131355817</v>
          </cell>
          <cell r="AT460">
            <v>0.93592319103165533</v>
          </cell>
          <cell r="AU460">
            <v>0.96731020817025848</v>
          </cell>
          <cell r="AV460">
            <v>0.98725689293710017</v>
          </cell>
          <cell r="AW460">
            <v>1</v>
          </cell>
          <cell r="AX460">
            <v>1</v>
          </cell>
        </row>
        <row r="462">
          <cell r="E462" t="str">
            <v>LINHA 2</v>
          </cell>
          <cell r="AE462" t="str">
            <v>LINHA 2</v>
          </cell>
        </row>
        <row r="463">
          <cell r="D463" t="str">
            <v>DIAS MAIO/99</v>
          </cell>
          <cell r="E463" t="str">
            <v>ESTAÇÃO</v>
          </cell>
          <cell r="F463" t="str">
            <v>=&gt; 6h</v>
          </cell>
          <cell r="G463" t="str">
            <v>7h</v>
          </cell>
          <cell r="H463" t="str">
            <v>8h</v>
          </cell>
          <cell r="I463" t="str">
            <v>9h</v>
          </cell>
          <cell r="J463" t="str">
            <v>10h</v>
          </cell>
          <cell r="K463" t="str">
            <v>11h</v>
          </cell>
          <cell r="L463" t="str">
            <v>12h</v>
          </cell>
          <cell r="M463" t="str">
            <v>13h</v>
          </cell>
          <cell r="N463" t="str">
            <v>14h</v>
          </cell>
          <cell r="O463" t="str">
            <v>15h</v>
          </cell>
          <cell r="P463" t="str">
            <v>16h</v>
          </cell>
          <cell r="Q463" t="str">
            <v>17h</v>
          </cell>
          <cell r="R463" t="str">
            <v>18h</v>
          </cell>
          <cell r="S463" t="str">
            <v>19h</v>
          </cell>
          <cell r="T463" t="str">
            <v>20h</v>
          </cell>
          <cell r="U463" t="str">
            <v>21h</v>
          </cell>
          <cell r="V463" t="str">
            <v>22h</v>
          </cell>
          <cell r="W463" t="str">
            <v>23h</v>
          </cell>
          <cell r="Y463" t="str">
            <v>%Bloqueio</v>
          </cell>
          <cell r="AD463" t="str">
            <v>DIAS MAIO/99</v>
          </cell>
          <cell r="AE463" t="str">
            <v>ESTAÇÃO</v>
          </cell>
          <cell r="AF463" t="str">
            <v>=&gt; 6h</v>
          </cell>
          <cell r="AG463" t="str">
            <v>7h</v>
          </cell>
          <cell r="AH463" t="str">
            <v>8h</v>
          </cell>
          <cell r="AI463" t="str">
            <v>9h</v>
          </cell>
          <cell r="AJ463" t="str">
            <v>10h</v>
          </cell>
          <cell r="AK463" t="str">
            <v>11h</v>
          </cell>
          <cell r="AL463" t="str">
            <v>12h</v>
          </cell>
          <cell r="AM463" t="str">
            <v>13h</v>
          </cell>
          <cell r="AN463" t="str">
            <v>14h</v>
          </cell>
          <cell r="AO463" t="str">
            <v>15h</v>
          </cell>
          <cell r="AP463" t="str">
            <v>16h</v>
          </cell>
          <cell r="AQ463" t="str">
            <v>17h</v>
          </cell>
          <cell r="AR463" t="str">
            <v>18h</v>
          </cell>
          <cell r="AS463" t="str">
            <v>19h</v>
          </cell>
          <cell r="AT463" t="str">
            <v>20h</v>
          </cell>
          <cell r="AU463" t="str">
            <v>21h</v>
          </cell>
          <cell r="AV463" t="str">
            <v>22h</v>
          </cell>
          <cell r="AW463" t="str">
            <v>23h</v>
          </cell>
        </row>
        <row r="464">
          <cell r="D464" t="str">
            <v>18, 25 e 28</v>
          </cell>
          <cell r="E464" t="str">
            <v>PVN - 1</v>
          </cell>
          <cell r="F464">
            <v>215.33333333333331</v>
          </cell>
          <cell r="G464">
            <v>744.33333333333326</v>
          </cell>
          <cell r="H464">
            <v>1569.3333333333333</v>
          </cell>
          <cell r="I464">
            <v>2072</v>
          </cell>
          <cell r="J464">
            <v>2364.3333333333335</v>
          </cell>
          <cell r="K464">
            <v>2593</v>
          </cell>
          <cell r="L464">
            <v>2771.3333333333335</v>
          </cell>
          <cell r="M464">
            <v>2917</v>
          </cell>
          <cell r="N464">
            <v>3056</v>
          </cell>
          <cell r="O464">
            <v>3170.3333333333335</v>
          </cell>
          <cell r="P464">
            <v>3240.3333333333335</v>
          </cell>
          <cell r="Q464">
            <v>3310</v>
          </cell>
          <cell r="R464">
            <v>3443.6666666666665</v>
          </cell>
          <cell r="S464">
            <v>3565</v>
          </cell>
          <cell r="T464">
            <v>3610</v>
          </cell>
          <cell r="U464">
            <v>3652.3333333333335</v>
          </cell>
          <cell r="V464">
            <v>3681.3333333333335</v>
          </cell>
          <cell r="W464">
            <v>3704</v>
          </cell>
          <cell r="Y464">
            <v>0.17367384576912254</v>
          </cell>
          <cell r="AD464" t="str">
            <v>18, 25 e 28</v>
          </cell>
          <cell r="AE464" t="str">
            <v>PVN - 1</v>
          </cell>
          <cell r="AF464">
            <v>5.8135349172066232E-2</v>
          </cell>
          <cell r="AG464">
            <v>0.2009539236861051</v>
          </cell>
          <cell r="AH464">
            <v>0.42368610511159105</v>
          </cell>
          <cell r="AI464">
            <v>0.55939524838012955</v>
          </cell>
          <cell r="AJ464">
            <v>0.63831893448524113</v>
          </cell>
          <cell r="AK464">
            <v>0.70005399568034554</v>
          </cell>
          <cell r="AL464">
            <v>0.74820014398848089</v>
          </cell>
          <cell r="AM464">
            <v>0.78752699784017277</v>
          </cell>
          <cell r="AN464">
            <v>0.82505399568034554</v>
          </cell>
          <cell r="AO464">
            <v>0.85592152627789775</v>
          </cell>
          <cell r="AP464">
            <v>0.87482001439884804</v>
          </cell>
          <cell r="AQ464">
            <v>0.89362850971922236</v>
          </cell>
          <cell r="AR464">
            <v>0.92971562275017994</v>
          </cell>
          <cell r="AS464">
            <v>0.96247300215982712</v>
          </cell>
          <cell r="AT464">
            <v>0.97462203023758087</v>
          </cell>
          <cell r="AU464">
            <v>0.98605111591072703</v>
          </cell>
          <cell r="AV464">
            <v>0.99388048956083497</v>
          </cell>
          <cell r="AW464">
            <v>0.99999999999999978</v>
          </cell>
          <cell r="AX464">
            <v>0.17367384576912254</v>
          </cell>
        </row>
        <row r="465">
          <cell r="D465" t="str">
            <v>18, 25 e 28</v>
          </cell>
          <cell r="E465" t="str">
            <v>PVN - 2</v>
          </cell>
          <cell r="F465">
            <v>953.66666666666674</v>
          </cell>
          <cell r="G465">
            <v>4265.6666666666661</v>
          </cell>
          <cell r="H465">
            <v>8404</v>
          </cell>
          <cell r="I465">
            <v>11106.333333333332</v>
          </cell>
          <cell r="J465">
            <v>12362.666666666666</v>
          </cell>
          <cell r="K465">
            <v>13134.666666666666</v>
          </cell>
          <cell r="L465">
            <v>13800.666666666666</v>
          </cell>
          <cell r="M465">
            <v>14483</v>
          </cell>
          <cell r="N465">
            <v>15070</v>
          </cell>
          <cell r="O465">
            <v>15535.333333333334</v>
          </cell>
          <cell r="P465">
            <v>15824.333333333334</v>
          </cell>
          <cell r="Q465">
            <v>16121.333333333334</v>
          </cell>
          <cell r="R465">
            <v>16658.333333333336</v>
          </cell>
          <cell r="S465">
            <v>17078.333333333336</v>
          </cell>
          <cell r="T465">
            <v>17284.666666666668</v>
          </cell>
          <cell r="U465">
            <v>17443.333333333336</v>
          </cell>
          <cell r="V465">
            <v>17550.000000000004</v>
          </cell>
          <cell r="W465">
            <v>17623.333333333336</v>
          </cell>
          <cell r="Y465">
            <v>0.82632615423087741</v>
          </cell>
          <cell r="AD465" t="str">
            <v>18, 25 e 28</v>
          </cell>
          <cell r="AE465" t="str">
            <v>PVN - 2</v>
          </cell>
          <cell r="AF465">
            <v>5.411386419519576E-2</v>
          </cell>
          <cell r="AG465">
            <v>0.24204652922262146</v>
          </cell>
          <cell r="AH465">
            <v>0.47686778891620951</v>
          </cell>
          <cell r="AI465">
            <v>0.63020616606771318</v>
          </cell>
          <cell r="AJ465">
            <v>0.70149423113296761</v>
          </cell>
          <cell r="AK465">
            <v>0.7452997919425004</v>
          </cell>
          <cell r="AL465">
            <v>0.78309059958388494</v>
          </cell>
          <cell r="AM465">
            <v>0.82180820881407213</v>
          </cell>
          <cell r="AN465">
            <v>0.85511632305655372</v>
          </cell>
          <cell r="AO465">
            <v>0.88152071117836195</v>
          </cell>
          <cell r="AP465">
            <v>0.89791942500472854</v>
          </cell>
          <cell r="AQ465">
            <v>0.91477208246642705</v>
          </cell>
          <cell r="AR465">
            <v>0.94524304898808398</v>
          </cell>
          <cell r="AS465">
            <v>0.96907508984301116</v>
          </cell>
          <cell r="AT465">
            <v>0.98078305277094757</v>
          </cell>
          <cell r="AU465">
            <v>0.98978626820503113</v>
          </cell>
          <cell r="AV465">
            <v>0.99583885000945704</v>
          </cell>
          <cell r="AW465">
            <v>0.99999999999999989</v>
          </cell>
          <cell r="AX465">
            <v>0.82632615423087741</v>
          </cell>
        </row>
        <row r="466">
          <cell r="E466" t="str">
            <v xml:space="preserve">PVN </v>
          </cell>
          <cell r="F466">
            <v>1169</v>
          </cell>
          <cell r="G466">
            <v>5010</v>
          </cell>
          <cell r="H466">
            <v>9973.3333333333339</v>
          </cell>
          <cell r="I466">
            <v>13178.333333333334</v>
          </cell>
          <cell r="J466">
            <v>14727</v>
          </cell>
          <cell r="K466">
            <v>15727.666666666666</v>
          </cell>
          <cell r="L466">
            <v>16572</v>
          </cell>
          <cell r="M466">
            <v>17400</v>
          </cell>
          <cell r="N466">
            <v>18126</v>
          </cell>
          <cell r="O466">
            <v>18705.666666666668</v>
          </cell>
          <cell r="P466">
            <v>19064.666666666668</v>
          </cell>
          <cell r="Q466">
            <v>19431.333333333336</v>
          </cell>
          <cell r="R466">
            <v>20102.000000000004</v>
          </cell>
          <cell r="S466">
            <v>20643.333333333336</v>
          </cell>
          <cell r="T466">
            <v>20894.666666666668</v>
          </cell>
          <cell r="U466">
            <v>21095.666666666668</v>
          </cell>
          <cell r="V466">
            <v>21231.333333333336</v>
          </cell>
          <cell r="W466">
            <v>21327.333333333336</v>
          </cell>
          <cell r="Y466">
            <v>1</v>
          </cell>
          <cell r="AE466" t="str">
            <v xml:space="preserve">PVN </v>
          </cell>
          <cell r="AF466">
            <v>5.48122909568316E-2</v>
          </cell>
          <cell r="AG466">
            <v>0.23490981838642114</v>
          </cell>
          <cell r="AH466">
            <v>0.467631521365384</v>
          </cell>
          <cell r="AI466">
            <v>0.6179081616704698</v>
          </cell>
          <cell r="AJ466">
            <v>0.69052233440655186</v>
          </cell>
          <cell r="AK466">
            <v>0.73744178050076581</v>
          </cell>
          <cell r="AL466">
            <v>0.77703103997999434</v>
          </cell>
          <cell r="AM466">
            <v>0.81585445906661247</v>
          </cell>
          <cell r="AN466">
            <v>0.84989528304835738</v>
          </cell>
          <cell r="AO466">
            <v>0.87707480228814361</v>
          </cell>
          <cell r="AP466">
            <v>0.89390766152980528</v>
          </cell>
          <cell r="AQ466">
            <v>0.91109999687412091</v>
          </cell>
          <cell r="AR466">
            <v>0.94254634115845093</v>
          </cell>
          <cell r="AS466">
            <v>0.96792847988496777</v>
          </cell>
          <cell r="AT466">
            <v>0.97971304429370776</v>
          </cell>
          <cell r="AU466">
            <v>0.98913756994154622</v>
          </cell>
          <cell r="AV466">
            <v>0.99549873401894295</v>
          </cell>
          <cell r="AW466">
            <v>1.0000000000000002</v>
          </cell>
          <cell r="AX466">
            <v>1</v>
          </cell>
        </row>
        <row r="467"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AF467" t="e">
            <v>#DIV/0!</v>
          </cell>
          <cell r="AG467" t="e">
            <v>#DIV/0!</v>
          </cell>
          <cell r="AH467" t="e">
            <v>#DIV/0!</v>
          </cell>
          <cell r="AI467" t="e">
            <v>#DIV/0!</v>
          </cell>
          <cell r="AJ467" t="e">
            <v>#DIV/0!</v>
          </cell>
          <cell r="AK467" t="e">
            <v>#DIV/0!</v>
          </cell>
          <cell r="AL467" t="e">
            <v>#DIV/0!</v>
          </cell>
          <cell r="AM467" t="e">
            <v>#DIV/0!</v>
          </cell>
          <cell r="AN467" t="e">
            <v>#DIV/0!</v>
          </cell>
          <cell r="AO467" t="e">
            <v>#DIV/0!</v>
          </cell>
          <cell r="AP467" t="e">
            <v>#DIV/0!</v>
          </cell>
          <cell r="AQ467" t="e">
            <v>#DIV/0!</v>
          </cell>
          <cell r="AR467" t="e">
            <v>#DIV/0!</v>
          </cell>
          <cell r="AS467" t="e">
            <v>#DIV/0!</v>
          </cell>
          <cell r="AT467" t="e">
            <v>#DIV/0!</v>
          </cell>
          <cell r="AU467" t="e">
            <v>#DIV/0!</v>
          </cell>
          <cell r="AV467" t="e">
            <v>#DIV/0!</v>
          </cell>
          <cell r="AW467" t="e">
            <v>#DIV/0!</v>
          </cell>
          <cell r="AX467">
            <v>0</v>
          </cell>
        </row>
        <row r="468">
          <cell r="D468" t="str">
            <v>07, 10, 19 e 31</v>
          </cell>
          <cell r="E468" t="str">
            <v xml:space="preserve">MGR - 1 </v>
          </cell>
          <cell r="F468">
            <v>68.5</v>
          </cell>
          <cell r="G468">
            <v>524.75</v>
          </cell>
          <cell r="H468">
            <v>1426</v>
          </cell>
          <cell r="I468">
            <v>2347</v>
          </cell>
          <cell r="J468">
            <v>2961.75</v>
          </cell>
          <cell r="K468">
            <v>3333.75</v>
          </cell>
          <cell r="L468">
            <v>3633.5</v>
          </cell>
          <cell r="M468">
            <v>3981.25</v>
          </cell>
          <cell r="N468">
            <v>4325</v>
          </cell>
          <cell r="O468">
            <v>4627.75</v>
          </cell>
          <cell r="P468">
            <v>4817</v>
          </cell>
          <cell r="Q468">
            <v>5015.5</v>
          </cell>
          <cell r="R468">
            <v>5383.5</v>
          </cell>
          <cell r="S468">
            <v>5706.5</v>
          </cell>
          <cell r="T468">
            <v>5868</v>
          </cell>
          <cell r="U468">
            <v>5969.25</v>
          </cell>
          <cell r="V468">
            <v>6051</v>
          </cell>
          <cell r="W468">
            <v>6124.333333333333</v>
          </cell>
          <cell r="Y468">
            <v>0.8982155952089953</v>
          </cell>
          <cell r="AD468" t="str">
            <v>07, 10, 19 e 31</v>
          </cell>
          <cell r="AE468" t="str">
            <v xml:space="preserve">MGR - 1 </v>
          </cell>
          <cell r="AF468">
            <v>1.1184890872475916E-2</v>
          </cell>
          <cell r="AG468">
            <v>8.5682795406302734E-2</v>
          </cell>
          <cell r="AH468">
            <v>0.23284166984161542</v>
          </cell>
          <cell r="AI468">
            <v>0.38322538507592663</v>
          </cell>
          <cell r="AJ468">
            <v>0.48360365754095685</v>
          </cell>
          <cell r="AK468">
            <v>0.54434496271703048</v>
          </cell>
          <cell r="AL468">
            <v>0.5932890654765145</v>
          </cell>
          <cell r="AM468">
            <v>0.65007075600065323</v>
          </cell>
          <cell r="AN468">
            <v>0.70619931421107074</v>
          </cell>
          <cell r="AO468">
            <v>0.7556332662058457</v>
          </cell>
          <cell r="AP468">
            <v>0.78653458879878102</v>
          </cell>
          <cell r="AQ468">
            <v>0.81894627986719659</v>
          </cell>
          <cell r="AR468">
            <v>0.87903445272954894</v>
          </cell>
          <cell r="AS468">
            <v>0.93177488706253753</v>
          </cell>
          <cell r="AT468">
            <v>0.95814510422903187</v>
          </cell>
          <cell r="AU468">
            <v>0.97467751592010032</v>
          </cell>
          <cell r="AV468">
            <v>0.98802590758177777</v>
          </cell>
          <cell r="AW468">
            <v>1.0000000000000002</v>
          </cell>
          <cell r="AX468">
            <v>0.8982155952089953</v>
          </cell>
        </row>
        <row r="469">
          <cell r="D469" t="str">
            <v>07, 10, 19 e 31</v>
          </cell>
          <cell r="E469" t="str">
            <v>MGR - 2</v>
          </cell>
          <cell r="F469">
            <v>9.3333333333333339</v>
          </cell>
          <cell r="G469">
            <v>53.333333333333336</v>
          </cell>
          <cell r="H469">
            <v>118.08333333333334</v>
          </cell>
          <cell r="I469">
            <v>167.08333333333334</v>
          </cell>
          <cell r="J469">
            <v>190.08333333333334</v>
          </cell>
          <cell r="K469">
            <v>208.5</v>
          </cell>
          <cell r="L469">
            <v>224.75</v>
          </cell>
          <cell r="M469">
            <v>244.75</v>
          </cell>
          <cell r="N469">
            <v>264.75</v>
          </cell>
          <cell r="O469">
            <v>295</v>
          </cell>
          <cell r="P469">
            <v>327.75</v>
          </cell>
          <cell r="Q469">
            <v>369</v>
          </cell>
          <cell r="R469">
            <v>502.5</v>
          </cell>
          <cell r="S469">
            <v>566.5</v>
          </cell>
          <cell r="T469">
            <v>610.5</v>
          </cell>
          <cell r="U469">
            <v>639</v>
          </cell>
          <cell r="V469">
            <v>663.5</v>
          </cell>
          <cell r="W469">
            <v>694</v>
          </cell>
          <cell r="Y469">
            <v>0.10178440479100465</v>
          </cell>
          <cell r="AD469" t="str">
            <v>07, 10, 19 e 31</v>
          </cell>
          <cell r="AE469" t="str">
            <v>MGR - 2</v>
          </cell>
          <cell r="AF469">
            <v>1.3448607108549473E-2</v>
          </cell>
          <cell r="AG469">
            <v>7.6849183477425559E-2</v>
          </cell>
          <cell r="AH469">
            <v>0.17014889529298752</v>
          </cell>
          <cell r="AI469">
            <v>0.24075408261287223</v>
          </cell>
          <cell r="AJ469">
            <v>0.27389529298751203</v>
          </cell>
          <cell r="AK469">
            <v>0.30043227665706052</v>
          </cell>
          <cell r="AL469">
            <v>0.32384726224783861</v>
          </cell>
          <cell r="AM469">
            <v>0.3526657060518732</v>
          </cell>
          <cell r="AN469">
            <v>0.38148414985590778</v>
          </cell>
          <cell r="AO469">
            <v>0.4250720461095101</v>
          </cell>
          <cell r="AP469">
            <v>0.47226224783861676</v>
          </cell>
          <cell r="AQ469">
            <v>0.53170028818443804</v>
          </cell>
          <cell r="AR469">
            <v>0.72406340057636887</v>
          </cell>
          <cell r="AS469">
            <v>0.81628242074927948</v>
          </cell>
          <cell r="AT469">
            <v>0.87968299711815556</v>
          </cell>
          <cell r="AU469">
            <v>0.92074927953890484</v>
          </cell>
          <cell r="AV469">
            <v>0.95605187319884721</v>
          </cell>
          <cell r="AW469">
            <v>1</v>
          </cell>
          <cell r="AX469">
            <v>0.10178440479100465</v>
          </cell>
        </row>
        <row r="470">
          <cell r="E470" t="str">
            <v>MGR</v>
          </cell>
          <cell r="F470">
            <v>77.833333333333329</v>
          </cell>
          <cell r="G470">
            <v>578.08333333333337</v>
          </cell>
          <cell r="H470">
            <v>1544.0833333333335</v>
          </cell>
          <cell r="I470">
            <v>2514.0833333333335</v>
          </cell>
          <cell r="J470">
            <v>3151.8333333333335</v>
          </cell>
          <cell r="K470">
            <v>3542.25</v>
          </cell>
          <cell r="L470">
            <v>3858.25</v>
          </cell>
          <cell r="M470">
            <v>4226</v>
          </cell>
          <cell r="N470">
            <v>4589.75</v>
          </cell>
          <cell r="O470">
            <v>4922.75</v>
          </cell>
          <cell r="P470">
            <v>5144.75</v>
          </cell>
          <cell r="Q470">
            <v>5384.5</v>
          </cell>
          <cell r="R470">
            <v>5886</v>
          </cell>
          <cell r="S470">
            <v>6273</v>
          </cell>
          <cell r="T470">
            <v>6478.5</v>
          </cell>
          <cell r="U470">
            <v>6608.25</v>
          </cell>
          <cell r="V470">
            <v>6714.5</v>
          </cell>
          <cell r="W470">
            <v>6818.333333333333</v>
          </cell>
          <cell r="Y470">
            <v>1</v>
          </cell>
          <cell r="AE470" t="str">
            <v>MGR</v>
          </cell>
          <cell r="AF470">
            <v>1.1415301882180396E-2</v>
          </cell>
          <cell r="AG470">
            <v>8.4783671473967259E-2</v>
          </cell>
          <cell r="AH470">
            <v>0.22646052309948669</v>
          </cell>
          <cell r="AI470">
            <v>0.36872402835492546</v>
          </cell>
          <cell r="AJ470">
            <v>0.46225861647518945</v>
          </cell>
          <cell r="AK470">
            <v>0.51951845514544126</v>
          </cell>
          <cell r="AL470">
            <v>0.56586409190906872</v>
          </cell>
          <cell r="AM470">
            <v>0.61979956000977765</v>
          </cell>
          <cell r="AN470">
            <v>0.67314837448056719</v>
          </cell>
          <cell r="AO470">
            <v>0.7219872891713518</v>
          </cell>
          <cell r="AP470">
            <v>0.75454656563187494</v>
          </cell>
          <cell r="AQ470">
            <v>0.78970911757516504</v>
          </cell>
          <cell r="AR470">
            <v>0.8632608164263017</v>
          </cell>
          <cell r="AS470">
            <v>0.92001955512099742</v>
          </cell>
          <cell r="AT470">
            <v>0.95015888535810322</v>
          </cell>
          <cell r="AU470">
            <v>0.96918846247861168</v>
          </cell>
          <cell r="AV470">
            <v>0.98477144952334406</v>
          </cell>
          <cell r="AW470">
            <v>1.0000000000000002</v>
          </cell>
          <cell r="AX470">
            <v>1</v>
          </cell>
        </row>
        <row r="471"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AF471" t="e">
            <v>#DIV/0!</v>
          </cell>
          <cell r="AG471" t="e">
            <v>#DIV/0!</v>
          </cell>
          <cell r="AH471" t="e">
            <v>#DIV/0!</v>
          </cell>
          <cell r="AI471" t="e">
            <v>#DIV/0!</v>
          </cell>
          <cell r="AJ471" t="e">
            <v>#DIV/0!</v>
          </cell>
          <cell r="AK471" t="e">
            <v>#DIV/0!</v>
          </cell>
          <cell r="AL471" t="e">
            <v>#DIV/0!</v>
          </cell>
          <cell r="AM471" t="e">
            <v>#DIV/0!</v>
          </cell>
          <cell r="AN471" t="e">
            <v>#DIV/0!</v>
          </cell>
          <cell r="AO471" t="e">
            <v>#DIV/0!</v>
          </cell>
          <cell r="AP471" t="e">
            <v>#DIV/0!</v>
          </cell>
          <cell r="AQ471" t="e">
            <v>#DIV/0!</v>
          </cell>
          <cell r="AR471" t="e">
            <v>#DIV/0!</v>
          </cell>
          <cell r="AS471" t="e">
            <v>#DIV/0!</v>
          </cell>
          <cell r="AT471" t="e">
            <v>#DIV/0!</v>
          </cell>
          <cell r="AU471" t="e">
            <v>#DIV/0!</v>
          </cell>
          <cell r="AV471" t="e">
            <v>#DIV/0!</v>
          </cell>
          <cell r="AW471" t="e">
            <v>#DIV/0!</v>
          </cell>
          <cell r="AX471">
            <v>0</v>
          </cell>
        </row>
        <row r="472">
          <cell r="D472" t="str">
            <v>04, 13 e 17</v>
          </cell>
          <cell r="E472" t="str">
            <v>MRC - 1</v>
          </cell>
          <cell r="F472">
            <v>1</v>
          </cell>
          <cell r="G472">
            <v>23.166666666666668</v>
          </cell>
          <cell r="H472">
            <v>67.333333333333329</v>
          </cell>
          <cell r="I472">
            <v>114.33333333333333</v>
          </cell>
          <cell r="J472">
            <v>175</v>
          </cell>
          <cell r="K472">
            <v>274.33333333333331</v>
          </cell>
          <cell r="L472">
            <v>378.66666666666663</v>
          </cell>
          <cell r="M472">
            <v>508</v>
          </cell>
          <cell r="N472">
            <v>595.66666666666663</v>
          </cell>
          <cell r="O472">
            <v>698.33333333333326</v>
          </cell>
          <cell r="P472">
            <v>826.33333333333326</v>
          </cell>
          <cell r="Q472">
            <v>1039</v>
          </cell>
          <cell r="R472">
            <v>1327</v>
          </cell>
          <cell r="S472">
            <v>1572.3333333333333</v>
          </cell>
          <cell r="T472">
            <v>1739.3333333333333</v>
          </cell>
          <cell r="U472">
            <v>1908.6666666666665</v>
          </cell>
          <cell r="V472">
            <v>2155.333333333333</v>
          </cell>
          <cell r="W472">
            <v>2323.6666666666665</v>
          </cell>
          <cell r="Y472">
            <v>0.58425177052340438</v>
          </cell>
          <cell r="AD472" t="str">
            <v>04, 13 e 17</v>
          </cell>
          <cell r="AE472" t="str">
            <v>MRC - 1</v>
          </cell>
          <cell r="AF472">
            <v>4.3035432506096689E-4</v>
          </cell>
          <cell r="AG472">
            <v>9.9698751972457332E-3</v>
          </cell>
          <cell r="AH472">
            <v>2.8977191220771768E-2</v>
          </cell>
          <cell r="AI472">
            <v>4.9203844498637211E-2</v>
          </cell>
          <cell r="AJ472">
            <v>7.5312006885669205E-2</v>
          </cell>
          <cell r="AK472">
            <v>0.11806053650839191</v>
          </cell>
          <cell r="AL472">
            <v>0.16296083775641945</v>
          </cell>
          <cell r="AM472">
            <v>0.21861999713097119</v>
          </cell>
          <cell r="AN472">
            <v>0.2563477262946493</v>
          </cell>
          <cell r="AO472">
            <v>0.30053077033424191</v>
          </cell>
          <cell r="AP472">
            <v>0.35561612394204567</v>
          </cell>
          <cell r="AQ472">
            <v>0.4471381437383446</v>
          </cell>
          <cell r="AR472">
            <v>0.5710801893559031</v>
          </cell>
          <cell r="AS472">
            <v>0.67666045043752698</v>
          </cell>
          <cell r="AT472">
            <v>0.7485296227227084</v>
          </cell>
          <cell r="AU472">
            <v>0.82140295509969874</v>
          </cell>
          <cell r="AV472">
            <v>0.92755702194807055</v>
          </cell>
          <cell r="AW472">
            <v>1</v>
          </cell>
          <cell r="AX472">
            <v>0.58425177052340438</v>
          </cell>
        </row>
        <row r="473">
          <cell r="D473" t="str">
            <v>04, 13 e 17</v>
          </cell>
          <cell r="E473" t="str">
            <v>MRC-  2</v>
          </cell>
          <cell r="F473">
            <v>1</v>
          </cell>
          <cell r="G473">
            <v>13</v>
          </cell>
          <cell r="H473">
            <v>60.833333333333336</v>
          </cell>
          <cell r="I473">
            <v>155.5</v>
          </cell>
          <cell r="J473">
            <v>266.16666666666663</v>
          </cell>
          <cell r="K473">
            <v>365.16666666666663</v>
          </cell>
          <cell r="L473">
            <v>490.16666666666663</v>
          </cell>
          <cell r="M473">
            <v>694.5</v>
          </cell>
          <cell r="N473">
            <v>797.16666666666663</v>
          </cell>
          <cell r="O473">
            <v>873.83333333333326</v>
          </cell>
          <cell r="P473">
            <v>956.83333333333326</v>
          </cell>
          <cell r="Q473">
            <v>1046.1666666666665</v>
          </cell>
          <cell r="R473">
            <v>1173.4999999999998</v>
          </cell>
          <cell r="S473">
            <v>1310.833333333333</v>
          </cell>
          <cell r="T473">
            <v>1397.1666666666663</v>
          </cell>
          <cell r="U473">
            <v>1474.1666666666663</v>
          </cell>
          <cell r="V473">
            <v>1570.4999999999995</v>
          </cell>
          <cell r="W473">
            <v>1653.4999999999995</v>
          </cell>
          <cell r="Y473">
            <v>0.4157482294765954</v>
          </cell>
          <cell r="AD473" t="str">
            <v>04, 13 e 17</v>
          </cell>
          <cell r="AE473" t="str">
            <v>MRC-  2</v>
          </cell>
          <cell r="AF473">
            <v>6.0477774417901434E-4</v>
          </cell>
          <cell r="AG473">
            <v>7.8621106743271864E-3</v>
          </cell>
          <cell r="AH473">
            <v>3.6790646104223376E-2</v>
          </cell>
          <cell r="AI473">
            <v>9.4042939219836724E-2</v>
          </cell>
          <cell r="AJ473">
            <v>0.16097167624231432</v>
          </cell>
          <cell r="AK473">
            <v>0.22084467291603674</v>
          </cell>
          <cell r="AL473">
            <v>0.29644189093841355</v>
          </cell>
          <cell r="AM473">
            <v>0.42001814333232546</v>
          </cell>
          <cell r="AN473">
            <v>0.4821086584013709</v>
          </cell>
          <cell r="AO473">
            <v>0.52847495212176199</v>
          </cell>
          <cell r="AP473">
            <v>0.57867150488862018</v>
          </cell>
          <cell r="AQ473">
            <v>0.63269831670194543</v>
          </cell>
          <cell r="AR473">
            <v>0.70970668279407323</v>
          </cell>
          <cell r="AS473">
            <v>0.79276282632799122</v>
          </cell>
          <cell r="AT473">
            <v>0.84497530490877948</v>
          </cell>
          <cell r="AU473">
            <v>0.89154319121056358</v>
          </cell>
          <cell r="AV473">
            <v>0.94980344723314203</v>
          </cell>
          <cell r="AW473">
            <v>1.0000000000000002</v>
          </cell>
          <cell r="AX473">
            <v>0.4157482294765954</v>
          </cell>
        </row>
        <row r="474">
          <cell r="E474" t="str">
            <v>MRC</v>
          </cell>
          <cell r="F474">
            <v>2</v>
          </cell>
          <cell r="G474">
            <v>36.166666666666671</v>
          </cell>
          <cell r="H474">
            <v>128.16666666666669</v>
          </cell>
          <cell r="I474">
            <v>269.83333333333337</v>
          </cell>
          <cell r="J474">
            <v>441.16666666666674</v>
          </cell>
          <cell r="K474">
            <v>639.5</v>
          </cell>
          <cell r="L474">
            <v>868.83333333333326</v>
          </cell>
          <cell r="M474">
            <v>1202.5</v>
          </cell>
          <cell r="N474">
            <v>1392.8333333333333</v>
          </cell>
          <cell r="O474">
            <v>1572.1666666666665</v>
          </cell>
          <cell r="P474">
            <v>1783.1666666666665</v>
          </cell>
          <cell r="Q474">
            <v>2085.1666666666665</v>
          </cell>
          <cell r="R474">
            <v>2500.5</v>
          </cell>
          <cell r="S474">
            <v>2883.1666666666665</v>
          </cell>
          <cell r="T474">
            <v>3136.5</v>
          </cell>
          <cell r="U474">
            <v>3382.8333333333335</v>
          </cell>
          <cell r="V474">
            <v>3725.8333333333335</v>
          </cell>
          <cell r="W474">
            <v>3977.166666666667</v>
          </cell>
          <cell r="Y474">
            <v>0.99999999999999978</v>
          </cell>
          <cell r="AE474" t="str">
            <v>MRC</v>
          </cell>
          <cell r="AF474">
            <v>5.0287055273854915E-4</v>
          </cell>
          <cell r="AG474">
            <v>9.0935758286887648E-3</v>
          </cell>
          <cell r="AH474">
            <v>3.222562125466203E-2</v>
          </cell>
          <cell r="AI474">
            <v>6.7845618740309255E-2</v>
          </cell>
          <cell r="AJ474">
            <v>0.11092486275824498</v>
          </cell>
          <cell r="AK474">
            <v>0.16079285923815109</v>
          </cell>
          <cell r="AL474">
            <v>0.21845534928550472</v>
          </cell>
          <cell r="AM474">
            <v>0.30235091983405271</v>
          </cell>
          <cell r="AN474">
            <v>0.35020743410300464</v>
          </cell>
          <cell r="AO474">
            <v>0.39529816033189458</v>
          </cell>
          <cell r="AP474">
            <v>0.44835100364581149</v>
          </cell>
          <cell r="AQ474">
            <v>0.52428445710933236</v>
          </cell>
          <cell r="AR474">
            <v>0.6287139085613711</v>
          </cell>
          <cell r="AS474">
            <v>0.72492980765201354</v>
          </cell>
          <cell r="AT474">
            <v>0.78862674433222979</v>
          </cell>
          <cell r="AU474">
            <v>0.85056363407786106</v>
          </cell>
          <cell r="AV474">
            <v>0.9368059338725222</v>
          </cell>
          <cell r="AW474">
            <v>0.99999999999999989</v>
          </cell>
          <cell r="AX474">
            <v>0.99999999999999978</v>
          </cell>
        </row>
        <row r="475"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AF475" t="e">
            <v>#DIV/0!</v>
          </cell>
          <cell r="AG475" t="e">
            <v>#DIV/0!</v>
          </cell>
          <cell r="AH475" t="e">
            <v>#DIV/0!</v>
          </cell>
          <cell r="AI475" t="e">
            <v>#DIV/0!</v>
          </cell>
          <cell r="AJ475" t="e">
            <v>#DIV/0!</v>
          </cell>
          <cell r="AK475" t="e">
            <v>#DIV/0!</v>
          </cell>
          <cell r="AL475" t="e">
            <v>#DIV/0!</v>
          </cell>
          <cell r="AM475" t="e">
            <v>#DIV/0!</v>
          </cell>
          <cell r="AN475" t="e">
            <v>#DIV/0!</v>
          </cell>
          <cell r="AO475" t="e">
            <v>#DIV/0!</v>
          </cell>
          <cell r="AP475" t="e">
            <v>#DIV/0!</v>
          </cell>
          <cell r="AQ475" t="e">
            <v>#DIV/0!</v>
          </cell>
          <cell r="AR475" t="e">
            <v>#DIV/0!</v>
          </cell>
          <cell r="AS475" t="e">
            <v>#DIV/0!</v>
          </cell>
          <cell r="AT475" t="e">
            <v>#DIV/0!</v>
          </cell>
          <cell r="AU475" t="e">
            <v>#DIV/0!</v>
          </cell>
          <cell r="AV475" t="e">
            <v>#DIV/0!</v>
          </cell>
          <cell r="AW475" t="e">
            <v>#DIV/0!</v>
          </cell>
          <cell r="AX475">
            <v>0</v>
          </cell>
        </row>
        <row r="476">
          <cell r="D476" t="str">
            <v>06, 14, 21, 24 e 27</v>
          </cell>
          <cell r="E476" t="str">
            <v>SCR -1</v>
          </cell>
          <cell r="F476">
            <v>1</v>
          </cell>
          <cell r="G476">
            <v>38.700000000000003</v>
          </cell>
          <cell r="H476">
            <v>97.1</v>
          </cell>
          <cell r="I476">
            <v>146.5</v>
          </cell>
          <cell r="J476">
            <v>211.89999999999998</v>
          </cell>
          <cell r="K476">
            <v>281.29999999999995</v>
          </cell>
          <cell r="L476">
            <v>402.49999999999994</v>
          </cell>
          <cell r="M476">
            <v>541.9</v>
          </cell>
          <cell r="N476">
            <v>637.9</v>
          </cell>
          <cell r="O476">
            <v>745.1</v>
          </cell>
          <cell r="P476">
            <v>875.3</v>
          </cell>
          <cell r="Q476">
            <v>981.9</v>
          </cell>
          <cell r="R476">
            <v>1161.7</v>
          </cell>
          <cell r="S476">
            <v>1355.9</v>
          </cell>
          <cell r="T476">
            <v>1357.9</v>
          </cell>
          <cell r="U476">
            <v>1357.9</v>
          </cell>
          <cell r="V476">
            <v>1357.9</v>
          </cell>
          <cell r="W476">
            <v>1357.9</v>
          </cell>
          <cell r="Y476">
            <v>0.19421599897020753</v>
          </cell>
          <cell r="AD476" t="str">
            <v>06, 14, 21, 24 e 27</v>
          </cell>
          <cell r="AE476" t="str">
            <v>SCR -1</v>
          </cell>
          <cell r="AF476">
            <v>7.364312541424257E-4</v>
          </cell>
          <cell r="AG476">
            <v>2.8499889535311879E-2</v>
          </cell>
          <cell r="AH476">
            <v>7.1507474777229546E-2</v>
          </cell>
          <cell r="AI476">
            <v>0.10788717873186537</v>
          </cell>
          <cell r="AJ476">
            <v>0.15604978275278</v>
          </cell>
          <cell r="AK476">
            <v>0.20715811179026433</v>
          </cell>
          <cell r="AL476">
            <v>0.29641357979232635</v>
          </cell>
          <cell r="AM476">
            <v>0.39907209661978049</v>
          </cell>
          <cell r="AN476">
            <v>0.46976949701745335</v>
          </cell>
          <cell r="AO476">
            <v>0.5487149274615214</v>
          </cell>
          <cell r="AP476">
            <v>0.64459827675086523</v>
          </cell>
          <cell r="AQ476">
            <v>0.72310184844244785</v>
          </cell>
          <cell r="AR476">
            <v>0.85551218793725603</v>
          </cell>
          <cell r="AS476">
            <v>0.99852713749171507</v>
          </cell>
          <cell r="AT476">
            <v>0.99999999999999989</v>
          </cell>
          <cell r="AU476">
            <v>0.99999999999999989</v>
          </cell>
          <cell r="AV476">
            <v>0.99999999999999989</v>
          </cell>
          <cell r="AW476">
            <v>0.99999999999999989</v>
          </cell>
          <cell r="AX476">
            <v>0.19421599897020753</v>
          </cell>
        </row>
        <row r="477">
          <cell r="D477" t="str">
            <v>06, 14, 21, 24 e 27</v>
          </cell>
          <cell r="E477" t="str">
            <v>SCR -2</v>
          </cell>
          <cell r="F477">
            <v>8.1999999999999993</v>
          </cell>
          <cell r="G477">
            <v>66.400000000000006</v>
          </cell>
          <cell r="H477">
            <v>188.2</v>
          </cell>
          <cell r="I477">
            <v>353.2</v>
          </cell>
          <cell r="J477">
            <v>474.8</v>
          </cell>
          <cell r="K477">
            <v>593</v>
          </cell>
          <cell r="L477">
            <v>742.6</v>
          </cell>
          <cell r="M477">
            <v>958.4</v>
          </cell>
          <cell r="N477">
            <v>1125.2</v>
          </cell>
          <cell r="O477">
            <v>1312.6</v>
          </cell>
          <cell r="P477">
            <v>1590.1999999999998</v>
          </cell>
          <cell r="Q477">
            <v>2094.3999999999996</v>
          </cell>
          <cell r="R477">
            <v>2967.9999999999995</v>
          </cell>
          <cell r="S477">
            <v>3808.9999999999995</v>
          </cell>
          <cell r="T477">
            <v>4477.7999999999993</v>
          </cell>
          <cell r="U477">
            <v>4920.9999999999991</v>
          </cell>
          <cell r="V477">
            <v>5327.7999999999993</v>
          </cell>
          <cell r="W477">
            <v>5633.7999999999993</v>
          </cell>
          <cell r="Y477">
            <v>0.80578400102979231</v>
          </cell>
          <cell r="AD477" t="str">
            <v>06, 14, 21, 24 e 27</v>
          </cell>
          <cell r="AE477" t="str">
            <v>SCR -2</v>
          </cell>
          <cell r="AF477">
            <v>1.4555007277503639E-3</v>
          </cell>
          <cell r="AG477">
            <v>1.1786005893002948E-2</v>
          </cell>
          <cell r="AH477">
            <v>3.3405516702758348E-2</v>
          </cell>
          <cell r="AI477">
            <v>6.2693031346515674E-2</v>
          </cell>
          <cell r="AJ477">
            <v>8.427704213852108E-2</v>
          </cell>
          <cell r="AK477">
            <v>0.10525755262877633</v>
          </cell>
          <cell r="AL477">
            <v>0.13181156590578297</v>
          </cell>
          <cell r="AM477">
            <v>0.17011608505804254</v>
          </cell>
          <cell r="AN477">
            <v>0.19972309986154996</v>
          </cell>
          <cell r="AO477">
            <v>0.23298661649330826</v>
          </cell>
          <cell r="AP477">
            <v>0.28226064113032057</v>
          </cell>
          <cell r="AQ477">
            <v>0.37175618587809295</v>
          </cell>
          <cell r="AR477">
            <v>0.52682026341013177</v>
          </cell>
          <cell r="AS477">
            <v>0.6760978380489191</v>
          </cell>
          <cell r="AT477">
            <v>0.79480989740494878</v>
          </cell>
          <cell r="AU477">
            <v>0.87347793673896845</v>
          </cell>
          <cell r="AV477">
            <v>0.94568497284248654</v>
          </cell>
          <cell r="AW477">
            <v>1.0000000000000002</v>
          </cell>
          <cell r="AX477">
            <v>0.80578400102979231</v>
          </cell>
        </row>
        <row r="478">
          <cell r="E478" t="str">
            <v>SCR</v>
          </cell>
          <cell r="F478">
            <v>9.1999999999999993</v>
          </cell>
          <cell r="G478">
            <v>105.1</v>
          </cell>
          <cell r="H478">
            <v>285.29999999999995</v>
          </cell>
          <cell r="I478">
            <v>499.69999999999993</v>
          </cell>
          <cell r="J478">
            <v>686.69999999999993</v>
          </cell>
          <cell r="K478">
            <v>874.3</v>
          </cell>
          <cell r="L478">
            <v>1145.0999999999999</v>
          </cell>
          <cell r="M478">
            <v>1500.3</v>
          </cell>
          <cell r="N478">
            <v>1763.1</v>
          </cell>
          <cell r="O478">
            <v>2057.6999999999998</v>
          </cell>
          <cell r="P478">
            <v>2465.5</v>
          </cell>
          <cell r="Q478">
            <v>3076.3</v>
          </cell>
          <cell r="R478">
            <v>4129.7000000000007</v>
          </cell>
          <cell r="S478">
            <v>5164.9000000000005</v>
          </cell>
          <cell r="T478">
            <v>5835.7000000000007</v>
          </cell>
          <cell r="U478">
            <v>6278.9000000000005</v>
          </cell>
          <cell r="V478">
            <v>6685.7000000000007</v>
          </cell>
          <cell r="W478">
            <v>6991.7000000000007</v>
          </cell>
          <cell r="Y478">
            <v>0.99999999999999978</v>
          </cell>
          <cell r="AE478" t="str">
            <v>SCR</v>
          </cell>
          <cell r="AF478">
            <v>1.3158459316046167E-3</v>
          </cell>
          <cell r="AG478">
            <v>1.5032109501265784E-2</v>
          </cell>
          <cell r="AH478">
            <v>4.0805526552912731E-2</v>
          </cell>
          <cell r="AI478">
            <v>7.1470457828568146E-2</v>
          </cell>
          <cell r="AJ478">
            <v>9.8216456655748935E-2</v>
          </cell>
          <cell r="AK478">
            <v>0.12504827152194742</v>
          </cell>
          <cell r="AL478">
            <v>0.16377991046526591</v>
          </cell>
          <cell r="AM478">
            <v>0.2145830055637398</v>
          </cell>
          <cell r="AN478">
            <v>0.25217043065348904</v>
          </cell>
          <cell r="AO478">
            <v>0.294306105811176</v>
          </cell>
          <cell r="AP478">
            <v>0.3526324069968676</v>
          </cell>
          <cell r="AQ478">
            <v>0.43999313471687845</v>
          </cell>
          <cell r="AR478">
            <v>0.59065749388560707</v>
          </cell>
          <cell r="AS478">
            <v>0.73871876653746571</v>
          </cell>
          <cell r="AT478">
            <v>0.83466109815924583</v>
          </cell>
          <cell r="AU478">
            <v>0.89805054564698128</v>
          </cell>
          <cell r="AV478">
            <v>0.95623382010097668</v>
          </cell>
          <cell r="AW478">
            <v>0.99999999999999978</v>
          </cell>
          <cell r="AX478">
            <v>0.99999999999999978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 refreshError="1"/>
      <sheetData sheetId="208" refreshError="1"/>
      <sheetData sheetId="209" refreshError="1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 refreshError="1"/>
      <sheetData sheetId="225" refreshError="1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 refreshError="1"/>
      <sheetData sheetId="310" refreshError="1"/>
      <sheetData sheetId="311" refreshError="1"/>
      <sheetData sheetId="312" refreshError="1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"/>
      <sheetName val="FCCF2001TV-09-15"/>
      <sheetName val="RESUMO FLOW 12-05"/>
      <sheetName val="RESUMO FLOW 01-23"/>
      <sheetName val="RESUMO FLOW 03-04"/>
      <sheetName val="RESUMO FLOW03-04Rev"/>
      <sheetName val="Sheet1"/>
      <sheetName val="resumo total mês"/>
      <sheetName val="RESUMO FLOW"/>
      <sheetName val="FLOW2001TV"/>
      <sheetName val="ORÇ VERAO 30&quot; - CPP T&amp;A"/>
      <sheetName val="FLOW PCA VERAO 30&quot; - T&amp;A"/>
      <sheetName val="ORÇ MAINLINE 30&quot; - CPP T&amp;A"/>
      <sheetName val="FLOW PCA MAINLINE 30&quot;  - T&amp;A"/>
      <sheetName val="ORÇ JUNINAS NE 30&quot; - T &amp; A"/>
      <sheetName val="FLOW PCA JUNINAS NE - ALL"/>
      <sheetName val="ORÇ NATAL 30&quot; - ALL"/>
      <sheetName val="FLOW PCA NATAL - ALL"/>
      <sheetName val="ORÇ AXÉ-NE 45&quot;+ 30&quot;+15&quot; T&amp;A"/>
      <sheetName val="FLOWAXÉ-NE 45&quot;- T&amp;A"/>
      <sheetName val="FLOW AXÉ-NE 30&quot;- T&amp;A"/>
      <sheetName val="FLOW AXÉ-NE  15&quot; T&amp;A"/>
      <sheetName val="ORÇ OBM 30&quot; CCL + FANTA"/>
      <sheetName val="FLOW OBM 30&quot; - CCL"/>
      <sheetName val="FLOW OBM 30&quot; - FANTA"/>
      <sheetName val="CPP - BASE FLOW"/>
      <sheetName val="PRIORITIES-ACTIVITIES"/>
      <sheetName val="1% médio para CDI ALL"/>
      <sheetName val="1% médio para CDI MOMS"/>
      <sheetName val="1% médio para CDI TEENS"/>
      <sheetName val="FLOW2001RD"/>
      <sheetName val="ORÇ TEASER VERAO 10&quot; - CPP T&amp;A"/>
      <sheetName val="FLOWPCA TEASER VERAO 10&quot;- T&amp;A"/>
      <sheetName val="ORÇ FOOTBALL 30&quot; - CPPALL"/>
      <sheetName val="FLOW PCA FOOTBALL - ALL"/>
      <sheetName val="ORÇ AMERICAN CUP 30&quot; - CPPALL"/>
      <sheetName val="FLOW PCA AMERICAN CUP - ALL"/>
      <sheetName val="ORÇ COMMEMORATIVE 30&quot; - MOMS"/>
      <sheetName val="FLOW PCA COMMEMORATIVE - MOMS"/>
      <sheetName val="ORÇPROMO RJ&amp;SP1 30&quot;+15&quot; TEENS"/>
      <sheetName val="FLOW PROMO RJ &amp; SP1 30&quot; TEENS"/>
      <sheetName val="FLOW PROMO RJ &amp; SP1 15&quot; TEENS"/>
      <sheetName val="ORÇ PROMO FUTEBOL 30&quot;+15&quot; T&amp;A"/>
      <sheetName val="FLOW PROMO FUTEBOL 30&quot; T&amp;A"/>
      <sheetName val="FLOW PROMO FUTEBOL 15&quot; T&amp;A"/>
      <sheetName val="RESUMO_FLOW_12-05"/>
      <sheetName val="RESUMO_FLOW_01-23"/>
      <sheetName val="RESUMO_FLOW_03-04"/>
      <sheetName val="RESUMO_FLOW03-04Rev"/>
      <sheetName val="resumo_total_mês"/>
      <sheetName val="RESUMO_FLOW"/>
      <sheetName val="ORÇ_VERAO_30&quot;_-_CPP_T&amp;A"/>
      <sheetName val="FLOW_PCA_VERAO_30&quot;_-_T&amp;A"/>
      <sheetName val="ORÇ_MAINLINE_30&quot;_-_CPP_T&amp;A"/>
      <sheetName val="FLOW_PCA_MAINLINE_30&quot;__-_T&amp;A"/>
      <sheetName val="ORÇ_JUNINAS_NE_30&quot;_-_T_&amp;_A"/>
      <sheetName val="FLOW_PCA_JUNINAS_NE_-_ALL"/>
      <sheetName val="ORÇ_NATAL_30&quot;_-_ALL"/>
      <sheetName val="FLOW_PCA_NATAL_-_ALL"/>
      <sheetName val="ORÇ_AXÉ-NE_45&quot;+_30&quot;+15&quot;_T&amp;A"/>
      <sheetName val="FLOWAXÉ-NE_45&quot;-_T&amp;A"/>
      <sheetName val="FLOW_AXÉ-NE_30&quot;-_T&amp;A"/>
      <sheetName val="FLOW_AXÉ-NE__15&quot;_T&amp;A"/>
      <sheetName val="ORÇ_OBM_30&quot;_CCL_+_FANTA"/>
      <sheetName val="FLOW_OBM_30&quot;_-_CCL"/>
      <sheetName val="FLOW_OBM_30&quot;_-_FANTA"/>
      <sheetName val="CPP_-_BASE_FLOW"/>
      <sheetName val="1%_médio_para_CDI_ALL"/>
      <sheetName val="1%_médio_para_CDI_MOMS"/>
      <sheetName val="1%_médio_para_CDI_TEENS"/>
      <sheetName val="ORÇ_TEASER_VERAO_10&quot;_-_CPP_T&amp;A"/>
      <sheetName val="FLOWPCA_TEASER_VERAO_10&quot;-_T&amp;A"/>
      <sheetName val="ORÇ_FOOTBALL_30&quot;_-_CPPALL"/>
      <sheetName val="FLOW_PCA_FOOTBALL_-_ALL"/>
      <sheetName val="ORÇ_AMERICAN_CUP_30&quot;_-_CPPALL"/>
      <sheetName val="FLOW_PCA_AMERICAN_CUP_-_ALL"/>
      <sheetName val="ORÇ_COMMEMORATIVE_30&quot;_-_MOMS"/>
      <sheetName val="FLOW_PCA_COMMEMORATIVE_-_MOMS"/>
      <sheetName val="ORÇPROMO_RJ&amp;SP1_30&quot;+15&quot;_TEENS"/>
      <sheetName val="FLOW_PROMO_RJ_&amp;_SP1_30&quot;_TEENS"/>
      <sheetName val="FLOW_PROMO_RJ_&amp;_SP1_15&quot;_TEENS"/>
      <sheetName val="ORÇ_PROMO_FUTEBOL_30&quot;+15&quot;_T&amp;A"/>
      <sheetName val="FLOW_PROMO_FUTEBOL_30&quot;_T&amp;A"/>
      <sheetName val="FLOW_PROMO_FUTEBOL_15&quot;_T&amp;A"/>
      <sheetName val="Crono 2007-Cred C"/>
      <sheetName val="Input"/>
      <sheetName val="TAB.Daten"/>
      <sheetName val="plamarc"/>
      <sheetName val="Tabelas"/>
      <sheetName val="Bgeral"/>
      <sheetName val="GLO"/>
      <sheetName val="RESUMO_FLOW_12-051"/>
      <sheetName val="RESUMO_FLOW_01-231"/>
      <sheetName val="RESUMO_FLOW_03-041"/>
      <sheetName val="RESUMO_FLOW03-04Rev1"/>
      <sheetName val="resumo_total_mês1"/>
      <sheetName val="RESUMO_FLOW1"/>
      <sheetName val="ORÇ_VERAO_30&quot;_-_CPP_T&amp;A1"/>
      <sheetName val="FLOW_PCA_VERAO_30&quot;_-_T&amp;A1"/>
      <sheetName val="ORÇ_MAINLINE_30&quot;_-_CPP_T&amp;A1"/>
      <sheetName val="FLOW_PCA_MAINLINE_30&quot;__-_T&amp;A1"/>
      <sheetName val="ORÇ_JUNINAS_NE_30&quot;_-_T_&amp;_A1"/>
      <sheetName val="FLOW_PCA_JUNINAS_NE_-_ALL1"/>
      <sheetName val="ORÇ_NATAL_30&quot;_-_ALL1"/>
      <sheetName val="FLOW_PCA_NATAL_-_ALL1"/>
      <sheetName val="ORÇ_AXÉ-NE_45&quot;+_30&quot;+15&quot;_T&amp;A1"/>
      <sheetName val="FLOWAXÉ-NE_45&quot;-_T&amp;A1"/>
      <sheetName val="FLOW_AXÉ-NE_30&quot;-_T&amp;A1"/>
      <sheetName val="FLOW_AXÉ-NE__15&quot;_T&amp;A1"/>
      <sheetName val="ORÇ_OBM_30&quot;_CCL_+_FANTA1"/>
      <sheetName val="FLOW_OBM_30&quot;_-_CCL1"/>
      <sheetName val="FLOW_OBM_30&quot;_-_FANTA1"/>
      <sheetName val="CPP_-_BASE_FLOW1"/>
      <sheetName val="1%_médio_para_CDI_ALL1"/>
      <sheetName val="1%_médio_para_CDI_MOMS1"/>
      <sheetName val="1%_médio_para_CDI_TEENS1"/>
      <sheetName val="ORÇ_TEASER_VERAO_10&quot;_-_CPP_T&amp;A1"/>
      <sheetName val="FLOWPCA_TEASER_VERAO_10&quot;-_T&amp;A1"/>
      <sheetName val="ORÇ_FOOTBALL_30&quot;_-_CPPALL1"/>
      <sheetName val="FLOW_PCA_FOOTBALL_-_ALL1"/>
      <sheetName val="ORÇ_AMERICAN_CUP_30&quot;_-_CPPALL1"/>
      <sheetName val="FLOW_PCA_AMERICAN_CUP_-_ALL1"/>
      <sheetName val="ORÇ_COMMEMORATIVE_30&quot;_-_MOMS1"/>
      <sheetName val="FLOW_PCA_COMMEMORATIVE_-_MOMS1"/>
      <sheetName val="ORÇPROMO_RJ&amp;SP1_30&quot;+15&quot;_TEENS1"/>
      <sheetName val="FLOW_PROMO_RJ_&amp;_SP1_30&quot;_TEENS1"/>
      <sheetName val="FLOW_PROMO_RJ_&amp;_SP1_15&quot;_TEENS1"/>
      <sheetName val="ORÇ_PROMO_FUTEBOL_30&quot;+15&quot;_T&amp;A1"/>
      <sheetName val="FLOW_PROMO_FUTEBOL_30&quot;_T&amp;A1"/>
      <sheetName val="FLOW_PROMO_FUTEBOL_15&quot;_T&amp;A1"/>
      <sheetName val="RESUMO_FLOW_12-052"/>
      <sheetName val="RESUMO_FLOW_01-232"/>
      <sheetName val="RESUMO_FLOW_03-042"/>
      <sheetName val="RESUMO_FLOW03-04Rev2"/>
      <sheetName val="resumo_total_mês2"/>
      <sheetName val="RESUMO_FLOW2"/>
      <sheetName val="ORÇ_VERAO_30&quot;_-_CPP_T&amp;A2"/>
      <sheetName val="FLOW_PCA_VERAO_30&quot;_-_T&amp;A2"/>
      <sheetName val="ORÇ_MAINLINE_30&quot;_-_CPP_T&amp;A2"/>
      <sheetName val="FLOW_PCA_MAINLINE_30&quot;__-_T&amp;A2"/>
      <sheetName val="ORÇ_JUNINAS_NE_30&quot;_-_T_&amp;_A2"/>
      <sheetName val="FLOW_PCA_JUNINAS_NE_-_ALL2"/>
      <sheetName val="ORÇ_NATAL_30&quot;_-_ALL2"/>
      <sheetName val="FLOW_PCA_NATAL_-_ALL2"/>
      <sheetName val="ORÇ_AXÉ-NE_45&quot;+_30&quot;+15&quot;_T&amp;A2"/>
      <sheetName val="FLOWAXÉ-NE_45&quot;-_T&amp;A2"/>
      <sheetName val="FLOW_AXÉ-NE_30&quot;-_T&amp;A2"/>
      <sheetName val="FLOW_AXÉ-NE__15&quot;_T&amp;A2"/>
      <sheetName val="ORÇ_OBM_30&quot;_CCL_+_FANTA2"/>
      <sheetName val="FLOW_OBM_30&quot;_-_CCL2"/>
      <sheetName val="FLOW_OBM_30&quot;_-_FANTA2"/>
      <sheetName val="CPP_-_BASE_FLOW2"/>
      <sheetName val="1%_médio_para_CDI_ALL2"/>
      <sheetName val="1%_médio_para_CDI_MOMS2"/>
      <sheetName val="1%_médio_para_CDI_TEENS2"/>
      <sheetName val="ORÇ_TEASER_VERAO_10&quot;_-_CPP_T&amp;A2"/>
      <sheetName val="FLOWPCA_TEASER_VERAO_10&quot;-_T&amp;A2"/>
      <sheetName val="ORÇ_FOOTBALL_30&quot;_-_CPPALL2"/>
      <sheetName val="FLOW_PCA_FOOTBALL_-_ALL2"/>
      <sheetName val="ORÇ_AMERICAN_CUP_30&quot;_-_CPPALL2"/>
      <sheetName val="FLOW_PCA_AMERICAN_CUP_-_ALL2"/>
      <sheetName val="ORÇ_COMMEMORATIVE_30&quot;_-_MOMS2"/>
      <sheetName val="FLOW_PCA_COMMEMORATIVE_-_MOMS2"/>
      <sheetName val="ORÇPROMO_RJ&amp;SP1_30&quot;+15&quot;_TEENS2"/>
      <sheetName val="FLOW_PROMO_RJ_&amp;_SP1_30&quot;_TEENS2"/>
      <sheetName val="FLOW_PROMO_RJ_&amp;_SP1_15&quot;_TEENS2"/>
      <sheetName val="ORÇ_PROMO_FUTEBOL_30&quot;+15&quot;_T&amp;A2"/>
      <sheetName val="FLOW_PROMO_FUTEBOL_30&quot;_T&amp;A2"/>
      <sheetName val="FLOW_PROMO_FUTEBOL_15&quot;_T&amp;A2"/>
      <sheetName val="RESUMO_FLOW_12-053"/>
      <sheetName val="RESUMO_FLOW_01-233"/>
      <sheetName val="RESUMO_FLOW_03-043"/>
      <sheetName val="RESUMO_FLOW03-04Rev3"/>
      <sheetName val="resumo_total_mês3"/>
      <sheetName val="RESUMO_FLOW3"/>
      <sheetName val="ORÇ_VERAO_30&quot;_-_CPP_T&amp;A3"/>
      <sheetName val="FLOW_PCA_VERAO_30&quot;_-_T&amp;A3"/>
      <sheetName val="ORÇ_MAINLINE_30&quot;_-_CPP_T&amp;A3"/>
      <sheetName val="FLOW_PCA_MAINLINE_30&quot;__-_T&amp;A3"/>
      <sheetName val="ORÇ_JUNINAS_NE_30&quot;_-_T_&amp;_A3"/>
      <sheetName val="FLOW_PCA_JUNINAS_NE_-_ALL3"/>
      <sheetName val="ORÇ_NATAL_30&quot;_-_ALL3"/>
      <sheetName val="FLOW_PCA_NATAL_-_ALL3"/>
      <sheetName val="ORÇ_AXÉ-NE_45&quot;+_30&quot;+15&quot;_T&amp;A3"/>
      <sheetName val="FLOWAXÉ-NE_45&quot;-_T&amp;A3"/>
      <sheetName val="FLOW_AXÉ-NE_30&quot;-_T&amp;A3"/>
      <sheetName val="FLOW_AXÉ-NE__15&quot;_T&amp;A3"/>
      <sheetName val="ORÇ_OBM_30&quot;_CCL_+_FANTA3"/>
      <sheetName val="FLOW_OBM_30&quot;_-_CCL3"/>
      <sheetName val="FLOW_OBM_30&quot;_-_FANTA3"/>
      <sheetName val="CPP_-_BASE_FLOW3"/>
      <sheetName val="1%_médio_para_CDI_ALL3"/>
      <sheetName val="1%_médio_para_CDI_MOMS3"/>
      <sheetName val="1%_médio_para_CDI_TEENS3"/>
      <sheetName val="ORÇ_TEASER_VERAO_10&quot;_-_CPP_T&amp;A3"/>
      <sheetName val="FLOWPCA_TEASER_VERAO_10&quot;-_T&amp;A3"/>
      <sheetName val="ORÇ_FOOTBALL_30&quot;_-_CPPALL3"/>
      <sheetName val="FLOW_PCA_FOOTBALL_-_ALL3"/>
      <sheetName val="ORÇ_AMERICAN_CUP_30&quot;_-_CPPALL3"/>
      <sheetName val="FLOW_PCA_AMERICAN_CUP_-_ALL3"/>
      <sheetName val="ORÇ_COMMEMORATIVE_30&quot;_-_MOMS3"/>
      <sheetName val="FLOW_PCA_COMMEMORATIVE_-_MOMS3"/>
      <sheetName val="ORÇPROMO_RJ&amp;SP1_30&quot;+15&quot;_TEENS3"/>
      <sheetName val="FLOW_PROMO_RJ_&amp;_SP1_30&quot;_TEENS3"/>
      <sheetName val="FLOW_PROMO_RJ_&amp;_SP1_15&quot;_TEENS3"/>
      <sheetName val="ORÇ_PROMO_FUTEBOL_30&quot;+15&quot;_T&amp;A3"/>
      <sheetName val="FLOW_PROMO_FUTEBOL_30&quot;_T&amp;A3"/>
      <sheetName val="FLOW_PROMO_FUTEBOL_15&quot;_T&amp;A3"/>
      <sheetName val="Lista de meios e veiculos"/>
      <sheetName val="EXrate"/>
      <sheetName val="Internet Out"/>
      <sheetName val="Internet Nov"/>
      <sheetName val="dHora"/>
      <sheetName val="Flow 2007"/>
      <sheetName val="FCCI2001TV-05-03.xls"/>
      <sheetName val="FCCI2001TV-05-03"/>
      <sheetName val="OUTDOOR"/>
      <sheetName val="NEWS PREV"/>
      <sheetName val="NEW AD SP"/>
      <sheetName val="IVC"/>
      <sheetName val="PRINCIPAL"/>
      <sheetName val="Feriados"/>
      <sheetName val="Palavras Olimpiadas"/>
      <sheetName val="Ranking por Filial - Mês"/>
      <sheetName val="Ranking Geral - Mês"/>
      <sheetName val="FLOWCHART-03"/>
      <sheetName val="FX"/>
      <sheetName val="Acad Bairros SP"/>
      <sheetName val="Database"/>
      <sheetName val="Estándares"/>
      <sheetName val="Resumo por P"/>
      <sheetName val="Tab Encargos-Imps"/>
      <sheetName val="RESUMO "/>
      <sheetName val="Z6 Indoor SP"/>
      <sheetName val="capa"/>
      <sheetName val="cro"/>
      <sheetName val="rubens"/>
      <sheetName val="revista"/>
      <sheetName val="capa ppfev"/>
      <sheetName val="cro (2)"/>
      <sheetName val="tv"/>
      <sheetName val="rd"/>
      <sheetName val="capa maes"/>
      <sheetName val="cro maes "/>
      <sheetName val="od maes"/>
      <sheetName val="rd maes"/>
      <sheetName val="capa nam"/>
      <sheetName val="cro namo"/>
      <sheetName val="od namo"/>
      <sheetName val="rd namo"/>
      <sheetName val="pp ago"/>
      <sheetName val="cro pp ago"/>
      <sheetName val="tv pp ago"/>
      <sheetName val="rd pp ago"/>
      <sheetName val="PRC-TV (0)"/>
      <sheetName val="Lista de valores"/>
      <sheetName val="DESCRICAO  PACOTES"/>
      <sheetName val="2005"/>
      <sheetName val="MID"/>
      <sheetName val="mapa"/>
      <sheetName val="Flow"/>
      <sheetName val="RESUMO_FLOW_12-054"/>
      <sheetName val="RESUMO_FLOW_01-234"/>
      <sheetName val="RESUMO_FLOW_03-044"/>
      <sheetName val="RESUMO_FLOW03-04Rev4"/>
      <sheetName val="resumo_total_mês4"/>
      <sheetName val="RESUMO_FLOW4"/>
      <sheetName val="ORÇ_VERAO_30&quot;_-_CPP_T&amp;A4"/>
      <sheetName val="FLOW_PCA_VERAO_30&quot;_-_T&amp;A4"/>
      <sheetName val="ORÇ_MAINLINE_30&quot;_-_CPP_T&amp;A4"/>
      <sheetName val="FLOW_PCA_MAINLINE_30&quot;__-_T&amp;A4"/>
      <sheetName val="ORÇ_JUNINAS_NE_30&quot;_-_T_&amp;_A4"/>
      <sheetName val="FLOW_PCA_JUNINAS_NE_-_ALL4"/>
      <sheetName val="ORÇ_NATAL_30&quot;_-_ALL4"/>
      <sheetName val="FLOW_PCA_NATAL_-_ALL4"/>
      <sheetName val="ORÇ_AXÉ-NE_45&quot;+_30&quot;+15&quot;_T&amp;A4"/>
      <sheetName val="FLOWAXÉ-NE_45&quot;-_T&amp;A4"/>
      <sheetName val="FLOW_AXÉ-NE_30&quot;-_T&amp;A4"/>
      <sheetName val="FLOW_AXÉ-NE__15&quot;_T&amp;A4"/>
      <sheetName val="ORÇ_OBM_30&quot;_CCL_+_FANTA4"/>
      <sheetName val="FLOW_OBM_30&quot;_-_CCL4"/>
      <sheetName val="FLOW_OBM_30&quot;_-_FANTA4"/>
      <sheetName val="CPP_-_BASE_FLOW4"/>
      <sheetName val="1%_médio_para_CDI_ALL4"/>
      <sheetName val="1%_médio_para_CDI_MOMS4"/>
      <sheetName val="1%_médio_para_CDI_TEENS4"/>
      <sheetName val="ORÇ_TEASER_VERAO_10&quot;_-_CPP_T&amp;A4"/>
      <sheetName val="FLOWPCA_TEASER_VERAO_10&quot;-_T&amp;A4"/>
      <sheetName val="ORÇ_FOOTBALL_30&quot;_-_CPPALL4"/>
      <sheetName val="FLOW_PCA_FOOTBALL_-_ALL4"/>
      <sheetName val="ORÇ_AMERICAN_CUP_30&quot;_-_CPPALL4"/>
      <sheetName val="FLOW_PCA_AMERICAN_CUP_-_ALL4"/>
      <sheetName val="ORÇ_COMMEMORATIVE_30&quot;_-_MOMS4"/>
      <sheetName val="FLOW_PCA_COMMEMORATIVE_-_MOMS4"/>
      <sheetName val="ORÇPROMO_RJ&amp;SP1_30&quot;+15&quot;_TEENS4"/>
      <sheetName val="FLOW_PROMO_RJ_&amp;_SP1_30&quot;_TEENS4"/>
      <sheetName val="FLOW_PROMO_RJ_&amp;_SP1_15&quot;_TEENS4"/>
      <sheetName val="ORÇ_PROMO_FUTEBOL_30&quot;+15&quot;_T&amp;A4"/>
      <sheetName val="FLOW_PROMO_FUTEBOL_30&quot;_T&amp;A4"/>
      <sheetName val="FLOW_PROMO_FUTEBOL_15&quot;_T&amp;A4"/>
      <sheetName val="Internet_Out"/>
      <sheetName val="Internet_Nov"/>
      <sheetName val="TAB_Daten"/>
      <sheetName val="Crono_2007-Cred_C"/>
      <sheetName val="NEW_AD_SP"/>
      <sheetName val="NEWS_PREV"/>
      <sheetName val="Lista_de_meios_e_veiculos"/>
      <sheetName val="Flow_2007"/>
      <sheetName val="Palavras_Olimpiadas"/>
      <sheetName val="Ranking_por_Filial_-_Mês"/>
      <sheetName val="Ranking_Geral_-_Mês"/>
      <sheetName val="FCCI2001TV-05-03_xls"/>
      <sheetName val="Acad_Bairros_SP"/>
      <sheetName val="Lista_de_valores"/>
      <sheetName val="DESCRICAO__PACOTES"/>
      <sheetName val="Tab_Encargos-Imps"/>
      <sheetName val="RESUMO_FLOW_12-055"/>
      <sheetName val="RESUMO_FLOW_01-235"/>
      <sheetName val="RESUMO_FLOW_03-045"/>
      <sheetName val="RESUMO_FLOW03-04Rev5"/>
      <sheetName val="resumo_total_mês5"/>
      <sheetName val="RESUMO_FLOW5"/>
      <sheetName val="ORÇ_VERAO_30&quot;_-_CPP_T&amp;A5"/>
      <sheetName val="FLOW_PCA_VERAO_30&quot;_-_T&amp;A5"/>
      <sheetName val="ORÇ_MAINLINE_30&quot;_-_CPP_T&amp;A5"/>
      <sheetName val="FLOW_PCA_MAINLINE_30&quot;__-_T&amp;A5"/>
      <sheetName val="ORÇ_JUNINAS_NE_30&quot;_-_T_&amp;_A5"/>
      <sheetName val="FLOW_PCA_JUNINAS_NE_-_ALL5"/>
      <sheetName val="ORÇ_NATAL_30&quot;_-_ALL5"/>
      <sheetName val="FLOW_PCA_NATAL_-_ALL5"/>
      <sheetName val="ORÇ_AXÉ-NE_45&quot;+_30&quot;+15&quot;_T&amp;A5"/>
      <sheetName val="FLOWAXÉ-NE_45&quot;-_T&amp;A5"/>
      <sheetName val="FLOW_AXÉ-NE_30&quot;-_T&amp;A5"/>
      <sheetName val="FLOW_AXÉ-NE__15&quot;_T&amp;A5"/>
      <sheetName val="ORÇ_OBM_30&quot;_CCL_+_FANTA5"/>
      <sheetName val="FLOW_OBM_30&quot;_-_CCL5"/>
      <sheetName val="FLOW_OBM_30&quot;_-_FANTA5"/>
      <sheetName val="CPP_-_BASE_FLOW5"/>
      <sheetName val="1%_médio_para_CDI_ALL5"/>
      <sheetName val="1%_médio_para_CDI_MOMS5"/>
      <sheetName val="1%_médio_para_CDI_TEENS5"/>
      <sheetName val="ORÇ_TEASER_VERAO_10&quot;_-_CPP_T&amp;A5"/>
      <sheetName val="FLOWPCA_TEASER_VERAO_10&quot;-_T&amp;A5"/>
      <sheetName val="ORÇ_FOOTBALL_30&quot;_-_CPPALL5"/>
      <sheetName val="FLOW_PCA_FOOTBALL_-_ALL5"/>
      <sheetName val="ORÇ_AMERICAN_CUP_30&quot;_-_CPPALL5"/>
      <sheetName val="FLOW_PCA_AMERICAN_CUP_-_ALL5"/>
      <sheetName val="ORÇ_COMMEMORATIVE_30&quot;_-_MOMS5"/>
      <sheetName val="FLOW_PCA_COMMEMORATIVE_-_MOMS5"/>
      <sheetName val="ORÇPROMO_RJ&amp;SP1_30&quot;+15&quot;_TEENS5"/>
      <sheetName val="FLOW_PROMO_RJ_&amp;_SP1_30&quot;_TEENS5"/>
      <sheetName val="FLOW_PROMO_RJ_&amp;_SP1_15&quot;_TEENS5"/>
      <sheetName val="ORÇ_PROMO_FUTEBOL_30&quot;+15&quot;_T&amp;A5"/>
      <sheetName val="FLOW_PROMO_FUTEBOL_30&quot;_T&amp;A5"/>
      <sheetName val="FLOW_PROMO_FUTEBOL_15&quot;_T&amp;A5"/>
      <sheetName val="Internet_Out1"/>
      <sheetName val="Internet_Nov1"/>
      <sheetName val="TAB_Daten1"/>
      <sheetName val="Crono_2007-Cred_C1"/>
      <sheetName val="NEW_AD_SP1"/>
      <sheetName val="NEWS_PREV1"/>
      <sheetName val="Lista_de_meios_e_veiculos1"/>
      <sheetName val="Flow_20071"/>
      <sheetName val="Palavras_Olimpiadas1"/>
      <sheetName val="Ranking_por_Filial_-_Mês1"/>
      <sheetName val="Ranking_Geral_-_Mês1"/>
      <sheetName val="FCCI2001TV-05-03_xls1"/>
      <sheetName val="Acad_Bairros_SP1"/>
      <sheetName val="Lista_de_valores1"/>
      <sheetName val="DESCRICAO__PACOTES1"/>
      <sheetName val="Tab_Encargos-Imps1"/>
      <sheetName val="RESUMO_FLOW_12-057"/>
      <sheetName val="RESUMO_FLOW_01-237"/>
      <sheetName val="RESUMO_FLOW_03-047"/>
      <sheetName val="RESUMO_FLOW03-04Rev7"/>
      <sheetName val="resumo_total_mês7"/>
      <sheetName val="RESUMO_FLOW7"/>
      <sheetName val="ORÇ_VERAO_30&quot;_-_CPP_T&amp;A7"/>
      <sheetName val="FLOW_PCA_VERAO_30&quot;_-_T&amp;A7"/>
      <sheetName val="ORÇ_MAINLINE_30&quot;_-_CPP_T&amp;A7"/>
      <sheetName val="FLOW_PCA_MAINLINE_30&quot;__-_T&amp;A7"/>
      <sheetName val="ORÇ_JUNINAS_NE_30&quot;_-_T_&amp;_A7"/>
      <sheetName val="FLOW_PCA_JUNINAS_NE_-_ALL7"/>
      <sheetName val="ORÇ_NATAL_30&quot;_-_ALL7"/>
      <sheetName val="FLOW_PCA_NATAL_-_ALL7"/>
      <sheetName val="ORÇ_AXÉ-NE_45&quot;+_30&quot;+15&quot;_T&amp;A7"/>
      <sheetName val="FLOWAXÉ-NE_45&quot;-_T&amp;A7"/>
      <sheetName val="FLOW_AXÉ-NE_30&quot;-_T&amp;A7"/>
      <sheetName val="FLOW_AXÉ-NE__15&quot;_T&amp;A7"/>
      <sheetName val="ORÇ_OBM_30&quot;_CCL_+_FANTA7"/>
      <sheetName val="FLOW_OBM_30&quot;_-_CCL7"/>
      <sheetName val="FLOW_OBM_30&quot;_-_FANTA7"/>
      <sheetName val="CPP_-_BASE_FLOW7"/>
      <sheetName val="1%_médio_para_CDI_ALL7"/>
      <sheetName val="1%_médio_para_CDI_MOMS7"/>
      <sheetName val="1%_médio_para_CDI_TEENS7"/>
      <sheetName val="ORÇ_TEASER_VERAO_10&quot;_-_CPP_T&amp;A7"/>
      <sheetName val="FLOWPCA_TEASER_VERAO_10&quot;-_T&amp;A7"/>
      <sheetName val="ORÇ_FOOTBALL_30&quot;_-_CPPALL7"/>
      <sheetName val="FLOW_PCA_FOOTBALL_-_ALL7"/>
      <sheetName val="ORÇ_AMERICAN_CUP_30&quot;_-_CPPALL7"/>
      <sheetName val="FLOW_PCA_AMERICAN_CUP_-_ALL7"/>
      <sheetName val="ORÇ_COMMEMORATIVE_30&quot;_-_MOMS7"/>
      <sheetName val="FLOW_PCA_COMMEMORATIVE_-_MOMS7"/>
      <sheetName val="ORÇPROMO_RJ&amp;SP1_30&quot;+15&quot;_TEENS7"/>
      <sheetName val="FLOW_PROMO_RJ_&amp;_SP1_30&quot;_TEENS7"/>
      <sheetName val="FLOW_PROMO_RJ_&amp;_SP1_15&quot;_TEENS7"/>
      <sheetName val="ORÇ_PROMO_FUTEBOL_30&quot;+15&quot;_T&amp;A7"/>
      <sheetName val="FLOW_PROMO_FUTEBOL_30&quot;_T&amp;A7"/>
      <sheetName val="FLOW_PROMO_FUTEBOL_15&quot;_T&amp;A7"/>
      <sheetName val="Internet_Out3"/>
      <sheetName val="Internet_Nov3"/>
      <sheetName val="TAB_Daten3"/>
      <sheetName val="Crono_2007-Cred_C3"/>
      <sheetName val="NEW_AD_SP3"/>
      <sheetName val="NEWS_PREV3"/>
      <sheetName val="Lista_de_meios_e_veiculos3"/>
      <sheetName val="Flow_20073"/>
      <sheetName val="Palavras_Olimpiadas3"/>
      <sheetName val="Ranking_por_Filial_-_Mês3"/>
      <sheetName val="Ranking_Geral_-_Mês3"/>
      <sheetName val="FCCI2001TV-05-03_xls3"/>
      <sheetName val="Acad_Bairros_SP3"/>
      <sheetName val="Lista_de_valores3"/>
      <sheetName val="DESCRICAO__PACOTES3"/>
      <sheetName val="Tab_Encargos-Imps3"/>
      <sheetName val="RESUMO_FLOW_12-056"/>
      <sheetName val="RESUMO_FLOW_01-236"/>
      <sheetName val="RESUMO_FLOW_03-046"/>
      <sheetName val="RESUMO_FLOW03-04Rev6"/>
      <sheetName val="resumo_total_mês6"/>
      <sheetName val="RESUMO_FLOW6"/>
      <sheetName val="ORÇ_VERAO_30&quot;_-_CPP_T&amp;A6"/>
      <sheetName val="FLOW_PCA_VERAO_30&quot;_-_T&amp;A6"/>
      <sheetName val="ORÇ_MAINLINE_30&quot;_-_CPP_T&amp;A6"/>
      <sheetName val="FLOW_PCA_MAINLINE_30&quot;__-_T&amp;A6"/>
      <sheetName val="ORÇ_JUNINAS_NE_30&quot;_-_T_&amp;_A6"/>
      <sheetName val="FLOW_PCA_JUNINAS_NE_-_ALL6"/>
      <sheetName val="ORÇ_NATAL_30&quot;_-_ALL6"/>
      <sheetName val="FLOW_PCA_NATAL_-_ALL6"/>
      <sheetName val="ORÇ_AXÉ-NE_45&quot;+_30&quot;+15&quot;_T&amp;A6"/>
      <sheetName val="FLOWAXÉ-NE_45&quot;-_T&amp;A6"/>
      <sheetName val="FLOW_AXÉ-NE_30&quot;-_T&amp;A6"/>
      <sheetName val="FLOW_AXÉ-NE__15&quot;_T&amp;A6"/>
      <sheetName val="ORÇ_OBM_30&quot;_CCL_+_FANTA6"/>
      <sheetName val="FLOW_OBM_30&quot;_-_CCL6"/>
      <sheetName val="FLOW_OBM_30&quot;_-_FANTA6"/>
      <sheetName val="CPP_-_BASE_FLOW6"/>
      <sheetName val="1%_médio_para_CDI_ALL6"/>
      <sheetName val="1%_médio_para_CDI_MOMS6"/>
      <sheetName val="1%_médio_para_CDI_TEENS6"/>
      <sheetName val="ORÇ_TEASER_VERAO_10&quot;_-_CPP_T&amp;A6"/>
      <sheetName val="FLOWPCA_TEASER_VERAO_10&quot;-_T&amp;A6"/>
      <sheetName val="ORÇ_FOOTBALL_30&quot;_-_CPPALL6"/>
      <sheetName val="FLOW_PCA_FOOTBALL_-_ALL6"/>
      <sheetName val="ORÇ_AMERICAN_CUP_30&quot;_-_CPPALL6"/>
      <sheetName val="FLOW_PCA_AMERICAN_CUP_-_ALL6"/>
      <sheetName val="ORÇ_COMMEMORATIVE_30&quot;_-_MOMS6"/>
      <sheetName val="FLOW_PCA_COMMEMORATIVE_-_MOMS6"/>
      <sheetName val="ORÇPROMO_RJ&amp;SP1_30&quot;+15&quot;_TEENS6"/>
      <sheetName val="FLOW_PROMO_RJ_&amp;_SP1_30&quot;_TEENS6"/>
      <sheetName val="FLOW_PROMO_RJ_&amp;_SP1_15&quot;_TEENS6"/>
      <sheetName val="ORÇ_PROMO_FUTEBOL_30&quot;+15&quot;_T&amp;A6"/>
      <sheetName val="FLOW_PROMO_FUTEBOL_30&quot;_T&amp;A6"/>
      <sheetName val="FLOW_PROMO_FUTEBOL_15&quot;_T&amp;A6"/>
      <sheetName val="Internet_Out2"/>
      <sheetName val="Internet_Nov2"/>
      <sheetName val="TAB_Daten2"/>
      <sheetName val="Crono_2007-Cred_C2"/>
      <sheetName val="NEW_AD_SP2"/>
      <sheetName val="NEWS_PREV2"/>
      <sheetName val="Lista_de_meios_e_veiculos2"/>
      <sheetName val="Flow_20072"/>
      <sheetName val="Palavras_Olimpiadas2"/>
      <sheetName val="Ranking_por_Filial_-_Mês2"/>
      <sheetName val="Ranking_Geral_-_Mês2"/>
      <sheetName val="FCCI2001TV-05-03_xls2"/>
      <sheetName val="Acad_Bairros_SP2"/>
      <sheetName val="Lista_de_valores2"/>
      <sheetName val="DESCRICAO__PACOTES2"/>
      <sheetName val="Tab_Encargos-Imps2"/>
      <sheetName val="RESUMO_FLOW_12-058"/>
      <sheetName val="RESUMO_FLOW_01-238"/>
      <sheetName val="RESUMO_FLOW_03-048"/>
      <sheetName val="RESUMO_FLOW03-04Rev8"/>
      <sheetName val="resumo_total_mês8"/>
      <sheetName val="RESUMO_FLOW8"/>
      <sheetName val="ORÇ_VERAO_30&quot;_-_CPP_T&amp;A8"/>
      <sheetName val="FLOW_PCA_VERAO_30&quot;_-_T&amp;A8"/>
      <sheetName val="ORÇ_MAINLINE_30&quot;_-_CPP_T&amp;A8"/>
      <sheetName val="FLOW_PCA_MAINLINE_30&quot;__-_T&amp;A8"/>
      <sheetName val="ORÇ_JUNINAS_NE_30&quot;_-_T_&amp;_A8"/>
      <sheetName val="FLOW_PCA_JUNINAS_NE_-_ALL8"/>
      <sheetName val="ORÇ_NATAL_30&quot;_-_ALL8"/>
      <sheetName val="FLOW_PCA_NATAL_-_ALL8"/>
      <sheetName val="ORÇ_AXÉ-NE_45&quot;+_30&quot;+15&quot;_T&amp;A8"/>
      <sheetName val="FLOWAXÉ-NE_45&quot;-_T&amp;A8"/>
      <sheetName val="FLOW_AXÉ-NE_30&quot;-_T&amp;A8"/>
      <sheetName val="FLOW_AXÉ-NE__15&quot;_T&amp;A8"/>
      <sheetName val="ORÇ_OBM_30&quot;_CCL_+_FANTA8"/>
      <sheetName val="FLOW_OBM_30&quot;_-_CCL8"/>
      <sheetName val="FLOW_OBM_30&quot;_-_FANTA8"/>
      <sheetName val="CPP_-_BASE_FLOW8"/>
      <sheetName val="1%_médio_para_CDI_ALL8"/>
      <sheetName val="1%_médio_para_CDI_MOMS8"/>
      <sheetName val="1%_médio_para_CDI_TEENS8"/>
      <sheetName val="ORÇ_TEASER_VERAO_10&quot;_-_CPP_T&amp;A8"/>
      <sheetName val="FLOWPCA_TEASER_VERAO_10&quot;-_T&amp;A8"/>
      <sheetName val="ORÇ_FOOTBALL_30&quot;_-_CPPALL8"/>
      <sheetName val="FLOW_PCA_FOOTBALL_-_ALL8"/>
      <sheetName val="ORÇ_AMERICAN_CUP_30&quot;_-_CPPALL8"/>
      <sheetName val="FLOW_PCA_AMERICAN_CUP_-_ALL8"/>
      <sheetName val="ORÇ_COMMEMORATIVE_30&quot;_-_MOMS8"/>
      <sheetName val="FLOW_PCA_COMMEMORATIVE_-_MOMS8"/>
      <sheetName val="ORÇPROMO_RJ&amp;SP1_30&quot;+15&quot;_TEENS8"/>
      <sheetName val="FLOW_PROMO_RJ_&amp;_SP1_30&quot;_TEENS8"/>
      <sheetName val="FLOW_PROMO_RJ_&amp;_SP1_15&quot;_TEENS8"/>
      <sheetName val="ORÇ_PROMO_FUTEBOL_30&quot;+15&quot;_T&amp;A8"/>
      <sheetName val="FLOW_PROMO_FUTEBOL_30&quot;_T&amp;A8"/>
      <sheetName val="FLOW_PROMO_FUTEBOL_15&quot;_T&amp;A8"/>
      <sheetName val="Internet_Out4"/>
      <sheetName val="Internet_Nov4"/>
      <sheetName val="TAB_Daten4"/>
      <sheetName val="Crono_2007-Cred_C4"/>
      <sheetName val="NEW_AD_SP4"/>
      <sheetName val="NEWS_PREV4"/>
      <sheetName val="Lista_de_meios_e_veiculos4"/>
      <sheetName val="Flow_20074"/>
      <sheetName val="Palavras_Olimpiadas4"/>
      <sheetName val="Ranking_por_Filial_-_Mês4"/>
      <sheetName val="Ranking_Geral_-_Mês4"/>
      <sheetName val="FCCI2001TV-05-03_xls4"/>
      <sheetName val="Acad_Bairros_SP4"/>
      <sheetName val="Lista_de_valores4"/>
      <sheetName val="DESCRICAO__PACOTES4"/>
      <sheetName val="Tab_Encargos-Imps4"/>
      <sheetName val="RESUMO_FLOW_12-059"/>
      <sheetName val="RESUMO_FLOW_01-239"/>
      <sheetName val="RESUMO_FLOW_03-049"/>
      <sheetName val="RESUMO_FLOW03-04Rev9"/>
      <sheetName val="resumo_total_mês9"/>
      <sheetName val="RESUMO_FLOW9"/>
      <sheetName val="ORÇ_VERAO_30&quot;_-_CPP_T&amp;A9"/>
      <sheetName val="FLOW_PCA_VERAO_30&quot;_-_T&amp;A9"/>
      <sheetName val="ORÇ_MAINLINE_30&quot;_-_CPP_T&amp;A9"/>
      <sheetName val="FLOW_PCA_MAINLINE_30&quot;__-_T&amp;A9"/>
      <sheetName val="ORÇ_JUNINAS_NE_30&quot;_-_T_&amp;_A9"/>
      <sheetName val="FLOW_PCA_JUNINAS_NE_-_ALL9"/>
      <sheetName val="ORÇ_NATAL_30&quot;_-_ALL9"/>
      <sheetName val="FLOW_PCA_NATAL_-_ALL9"/>
      <sheetName val="ORÇ_AXÉ-NE_45&quot;+_30&quot;+15&quot;_T&amp;A9"/>
      <sheetName val="FLOWAXÉ-NE_45&quot;-_T&amp;A9"/>
      <sheetName val="FLOW_AXÉ-NE_30&quot;-_T&amp;A9"/>
      <sheetName val="FLOW_AXÉ-NE__15&quot;_T&amp;A9"/>
      <sheetName val="ORÇ_OBM_30&quot;_CCL_+_FANTA9"/>
      <sheetName val="FLOW_OBM_30&quot;_-_CCL9"/>
      <sheetName val="FLOW_OBM_30&quot;_-_FANTA9"/>
      <sheetName val="CPP_-_BASE_FLOW9"/>
      <sheetName val="1%_médio_para_CDI_ALL9"/>
      <sheetName val="1%_médio_para_CDI_MOMS9"/>
      <sheetName val="1%_médio_para_CDI_TEENS9"/>
      <sheetName val="ORÇ_TEASER_VERAO_10&quot;_-_CPP_T&amp;A9"/>
      <sheetName val="FLOWPCA_TEASER_VERAO_10&quot;-_T&amp;A9"/>
      <sheetName val="ORÇ_FOOTBALL_30&quot;_-_CPPALL9"/>
      <sheetName val="FLOW_PCA_FOOTBALL_-_ALL9"/>
      <sheetName val="ORÇ_AMERICAN_CUP_30&quot;_-_CPPALL9"/>
      <sheetName val="FLOW_PCA_AMERICAN_CUP_-_ALL9"/>
      <sheetName val="ORÇ_COMMEMORATIVE_30&quot;_-_MOMS9"/>
      <sheetName val="FLOW_PCA_COMMEMORATIVE_-_MOMS9"/>
      <sheetName val="ORÇPROMO_RJ&amp;SP1_30&quot;+15&quot;_TEENS9"/>
      <sheetName val="FLOW_PROMO_RJ_&amp;_SP1_30&quot;_TEENS9"/>
      <sheetName val="FLOW_PROMO_RJ_&amp;_SP1_15&quot;_TEENS9"/>
      <sheetName val="ORÇ_PROMO_FUTEBOL_30&quot;+15&quot;_T&amp;A9"/>
      <sheetName val="FLOW_PROMO_FUTEBOL_30&quot;_T&amp;A9"/>
      <sheetName val="FLOW_PROMO_FUTEBOL_15&quot;_T&amp;A9"/>
      <sheetName val="Internet_Out5"/>
      <sheetName val="Internet_Nov5"/>
      <sheetName val="TAB_Daten5"/>
      <sheetName val="Crono_2007-Cred_C5"/>
      <sheetName val="NEW_AD_SP5"/>
      <sheetName val="NEWS_PREV5"/>
      <sheetName val="Lista_de_meios_e_veiculos5"/>
      <sheetName val="Flow_20075"/>
      <sheetName val="Palavras_Olimpiadas5"/>
      <sheetName val="Ranking_por_Filial_-_Mês5"/>
      <sheetName val="Ranking_Geral_-_Mês5"/>
      <sheetName val="FCCI2001TV-05-03_xls5"/>
      <sheetName val="Acad_Bairros_SP5"/>
      <sheetName val="Lista_de_valores5"/>
      <sheetName val="DESCRICAO__PACOTES5"/>
      <sheetName val="Tab_Encargos-Imps5"/>
      <sheetName val="RESUMO_FLOW_12-0510"/>
      <sheetName val="RESUMO_FLOW_01-2310"/>
      <sheetName val="RESUMO_FLOW_03-0410"/>
      <sheetName val="RESUMO_FLOW03-04Rev10"/>
      <sheetName val="resumo_total_mês10"/>
      <sheetName val="RESUMO_FLOW10"/>
      <sheetName val="ORÇ_VERAO_30&quot;_-_CPP_T&amp;A10"/>
      <sheetName val="FLOW_PCA_VERAO_30&quot;_-_T&amp;A10"/>
      <sheetName val="ORÇ_MAINLINE_30&quot;_-_CPP_T&amp;A10"/>
      <sheetName val="FLOW_PCA_MAINLINE_30&quot;__-_T&amp;A10"/>
      <sheetName val="ORÇ_JUNINAS_NE_30&quot;_-_T_&amp;_A10"/>
      <sheetName val="FLOW_PCA_JUNINAS_NE_-_ALL10"/>
      <sheetName val="ORÇ_NATAL_30&quot;_-_ALL10"/>
      <sheetName val="FLOW_PCA_NATAL_-_ALL10"/>
      <sheetName val="ORÇ_AXÉ-NE_45&quot;+_30&quot;+15&quot;_T&amp;A10"/>
      <sheetName val="FLOWAXÉ-NE_45&quot;-_T&amp;A10"/>
      <sheetName val="FLOW_AXÉ-NE_30&quot;-_T&amp;A10"/>
      <sheetName val="FLOW_AXÉ-NE__15&quot;_T&amp;A10"/>
      <sheetName val="ORÇ_OBM_30&quot;_CCL_+_FANTA10"/>
      <sheetName val="FLOW_OBM_30&quot;_-_CCL10"/>
      <sheetName val="FLOW_OBM_30&quot;_-_FANTA10"/>
      <sheetName val="CPP_-_BASE_FLOW10"/>
      <sheetName val="1%_médio_para_CDI_ALL10"/>
      <sheetName val="1%_médio_para_CDI_MOMS10"/>
      <sheetName val="1%_médio_para_CDI_TEENS10"/>
      <sheetName val="ORÇ_TEASER_VERAO_10&quot;_-_CPP_T&amp;10"/>
      <sheetName val="FLOWPCA_TEASER_VERAO_10&quot;-_T&amp;A10"/>
      <sheetName val="ORÇ_FOOTBALL_30&quot;_-_CPPALL10"/>
      <sheetName val="FLOW_PCA_FOOTBALL_-_ALL10"/>
      <sheetName val="ORÇ_AMERICAN_CUP_30&quot;_-_CPPALL10"/>
      <sheetName val="FLOW_PCA_AMERICAN_CUP_-_ALL10"/>
      <sheetName val="ORÇ_COMMEMORATIVE_30&quot;_-_MOMS10"/>
      <sheetName val="FLOW_PCA_COMMEMORATIVE_-_MOMS10"/>
      <sheetName val="ORÇPROMO_RJ&amp;SP1_30&quot;+15&quot;_TEENS10"/>
      <sheetName val="FLOW_PROMO_RJ_&amp;_SP1_30&quot;_TEENS10"/>
      <sheetName val="FLOW_PROMO_RJ_&amp;_SP1_15&quot;_TEENS10"/>
      <sheetName val="ORÇ_PROMO_FUTEBOL_30&quot;+15&quot;_T&amp;A10"/>
      <sheetName val="FLOW_PROMO_FUTEBOL_30&quot;_T&amp;A10"/>
      <sheetName val="FLOW_PROMO_FUTEBOL_15&quot;_T&amp;A10"/>
      <sheetName val="Internet_Out6"/>
      <sheetName val="Internet_Nov6"/>
      <sheetName val="TAB_Daten6"/>
      <sheetName val="Crono_2007-Cred_C6"/>
      <sheetName val="NEW_AD_SP6"/>
      <sheetName val="NEWS_PREV6"/>
      <sheetName val="Lista_de_meios_e_veiculos6"/>
      <sheetName val="Flow_20076"/>
      <sheetName val="Palavras_Olimpiadas6"/>
      <sheetName val="Ranking_por_Filial_-_Mês6"/>
      <sheetName val="Ranking_Geral_-_Mês6"/>
      <sheetName val="FCCI2001TV-05-03_xls6"/>
      <sheetName val="Acad_Bairros_SP6"/>
      <sheetName val="Lista_de_valores6"/>
      <sheetName val="DESCRICAO__PACOTES6"/>
      <sheetName val="Tab_Encargos-Imps6"/>
      <sheetName val="AUX"/>
      <sheetName val="Tabela"/>
      <sheetName val="GERAÇÃO"/>
      <sheetName val="Anti Caspa"/>
      <sheetName val="CO"/>
      <sheetName val="deal"/>
      <sheetName val="control"/>
      <sheetName val="RESUMO_FLOW_12-0511"/>
      <sheetName val="RESUMO_FLOW_01-2311"/>
      <sheetName val="RESUMO_FLOW_03-0411"/>
      <sheetName val="RESUMO_FLOW03-04Rev11"/>
      <sheetName val="resumo_total_mês11"/>
      <sheetName val="RESUMO_FLOW11"/>
      <sheetName val="ORÇ_VERAO_30&quot;_-_CPP_T&amp;A11"/>
      <sheetName val="FLOW_PCA_VERAO_30&quot;_-_T&amp;A11"/>
      <sheetName val="ORÇ_MAINLINE_30&quot;_-_CPP_T&amp;A11"/>
      <sheetName val="FLOW_PCA_MAINLINE_30&quot;__-_T&amp;A11"/>
      <sheetName val="ORÇ_JUNINAS_NE_30&quot;_-_T_&amp;_A11"/>
      <sheetName val="FLOW_PCA_JUNINAS_NE_-_ALL11"/>
      <sheetName val="ORÇ_NATAL_30&quot;_-_ALL11"/>
      <sheetName val="FLOW_PCA_NATAL_-_ALL11"/>
      <sheetName val="ORÇ_AXÉ-NE_45&quot;+_30&quot;+15&quot;_T&amp;A11"/>
      <sheetName val="FLOWAXÉ-NE_45&quot;-_T&amp;A11"/>
      <sheetName val="FLOW_AXÉ-NE_30&quot;-_T&amp;A11"/>
      <sheetName val="FLOW_AXÉ-NE__15&quot;_T&amp;A11"/>
      <sheetName val="ORÇ_OBM_30&quot;_CCL_+_FANTA11"/>
      <sheetName val="FLOW_OBM_30&quot;_-_CCL11"/>
      <sheetName val="FLOW_OBM_30&quot;_-_FANTA11"/>
      <sheetName val="CPP_-_BASE_FLOW11"/>
      <sheetName val="1%_médio_para_CDI_ALL11"/>
      <sheetName val="1%_médio_para_CDI_MOMS11"/>
      <sheetName val="1%_médio_para_CDI_TEENS11"/>
      <sheetName val="ORÇ_TEASER_VERAO_10&quot;_-_CPP_T&amp;11"/>
      <sheetName val="FLOWPCA_TEASER_VERAO_10&quot;-_T&amp;A11"/>
      <sheetName val="ORÇ_FOOTBALL_30&quot;_-_CPPALL11"/>
      <sheetName val="FLOW_PCA_FOOTBALL_-_ALL11"/>
      <sheetName val="ORÇ_AMERICAN_CUP_30&quot;_-_CPPALL11"/>
      <sheetName val="FLOW_PCA_AMERICAN_CUP_-_ALL11"/>
      <sheetName val="ORÇ_COMMEMORATIVE_30&quot;_-_MOMS11"/>
      <sheetName val="FLOW_PCA_COMMEMORATIVE_-_MOMS11"/>
      <sheetName val="ORÇPROMO_RJ&amp;SP1_30&quot;+15&quot;_TEENS11"/>
      <sheetName val="FLOW_PROMO_RJ_&amp;_SP1_30&quot;_TEENS11"/>
      <sheetName val="FLOW_PROMO_RJ_&amp;_SP1_15&quot;_TEENS11"/>
      <sheetName val="ORÇ_PROMO_FUTEBOL_30&quot;+15&quot;_T&amp;A11"/>
      <sheetName val="FLOW_PROMO_FUTEBOL_30&quot;_T&amp;A11"/>
      <sheetName val="FLOW_PROMO_FUTEBOL_15&quot;_T&amp;A11"/>
      <sheetName val="Crono_2007-Cred_C7"/>
      <sheetName val="TAB_Daten7"/>
      <sheetName val="Lista_de_meios_e_veiculos7"/>
      <sheetName val="Internet_Out7"/>
      <sheetName val="Internet_Nov7"/>
      <sheetName val="Flow_20077"/>
      <sheetName val="FCCI2001TV-05-03_xls7"/>
      <sheetName val="NEWS_PREV7"/>
      <sheetName val="NEW_AD_SP7"/>
      <sheetName val="Palavras_Olimpiadas7"/>
      <sheetName val="Ranking_por_Filial_-_Mês7"/>
      <sheetName val="Ranking_Geral_-_Mês7"/>
      <sheetName val="Acad_Bairros_SP7"/>
      <sheetName val="Resumo_por_P"/>
      <sheetName val="Tab_Encargos-Imps7"/>
      <sheetName val="RESUMO_"/>
      <sheetName val="Z6_Indoor_SP"/>
      <sheetName val="capa_ppfev"/>
      <sheetName val="cro_(2)"/>
      <sheetName val="capa_maes"/>
      <sheetName val="cro_maes_"/>
      <sheetName val="od_maes"/>
      <sheetName val="rd_maes"/>
      <sheetName val="capa_nam"/>
      <sheetName val="cro_namo"/>
      <sheetName val="od_namo"/>
      <sheetName val="rd_namo"/>
      <sheetName val="pp_ago"/>
      <sheetName val="cro_pp_ago"/>
      <sheetName val="tv_pp_ago"/>
      <sheetName val="rd_pp_ago"/>
      <sheetName val="PRC-TV_(0)"/>
      <sheetName val="Lista_de_valores7"/>
      <sheetName val="DESCRICAO__PACOTES7"/>
      <sheetName val="RESUMO_FLOW_12-0516"/>
      <sheetName val="RESUMO_FLOW_01-2316"/>
      <sheetName val="RESUMO_FLOW_03-0416"/>
      <sheetName val="RESUMO_FLOW03-04Rev16"/>
      <sheetName val="resumo_total_mês16"/>
      <sheetName val="RESUMO_FLOW16"/>
      <sheetName val="ORÇ_VERAO_30&quot;_-_CPP_T&amp;A16"/>
      <sheetName val="FLOW_PCA_VERAO_30&quot;_-_T&amp;A16"/>
      <sheetName val="ORÇ_MAINLINE_30&quot;_-_CPP_T&amp;A16"/>
      <sheetName val="FLOW_PCA_MAINLINE_30&quot;__-_T&amp;A16"/>
      <sheetName val="ORÇ_JUNINAS_NE_30&quot;_-_T_&amp;_A16"/>
      <sheetName val="FLOW_PCA_JUNINAS_NE_-_ALL16"/>
      <sheetName val="ORÇ_NATAL_30&quot;_-_ALL16"/>
      <sheetName val="FLOW_PCA_NATAL_-_ALL16"/>
      <sheetName val="ORÇ_AXÉ-NE_45&quot;+_30&quot;+15&quot;_T&amp;A16"/>
      <sheetName val="FLOWAXÉ-NE_45&quot;-_T&amp;A16"/>
      <sheetName val="FLOW_AXÉ-NE_30&quot;-_T&amp;A16"/>
      <sheetName val="FLOW_AXÉ-NE__15&quot;_T&amp;A16"/>
      <sheetName val="ORÇ_OBM_30&quot;_CCL_+_FANTA16"/>
      <sheetName val="FLOW_OBM_30&quot;_-_CCL16"/>
      <sheetName val="FLOW_OBM_30&quot;_-_FANTA16"/>
      <sheetName val="CPP_-_BASE_FLOW16"/>
      <sheetName val="1%_médio_para_CDI_ALL16"/>
      <sheetName val="1%_médio_para_CDI_MOMS16"/>
      <sheetName val="1%_médio_para_CDI_TEENS16"/>
      <sheetName val="ORÇ_TEASER_VERAO_10&quot;_-_CPP_T&amp;16"/>
      <sheetName val="FLOWPCA_TEASER_VERAO_10&quot;-_T&amp;A16"/>
      <sheetName val="ORÇ_FOOTBALL_30&quot;_-_CPPALL16"/>
      <sheetName val="FLOW_PCA_FOOTBALL_-_ALL16"/>
      <sheetName val="ORÇ_AMERICAN_CUP_30&quot;_-_CPPALL16"/>
      <sheetName val="FLOW_PCA_AMERICAN_CUP_-_ALL16"/>
      <sheetName val="ORÇ_COMMEMORATIVE_30&quot;_-_MOMS16"/>
      <sheetName val="FLOW_PCA_COMMEMORATIVE_-_MOMS16"/>
      <sheetName val="ORÇPROMO_RJ&amp;SP1_30&quot;+15&quot;_TEENS16"/>
      <sheetName val="FLOW_PROMO_RJ_&amp;_SP1_30&quot;_TEENS16"/>
      <sheetName val="FLOW_PROMO_RJ_&amp;_SP1_15&quot;_TEENS16"/>
      <sheetName val="ORÇ_PROMO_FUTEBOL_30&quot;+15&quot;_T&amp;A16"/>
      <sheetName val="FLOW_PROMO_FUTEBOL_30&quot;_T&amp;A16"/>
      <sheetName val="FLOW_PROMO_FUTEBOL_15&quot;_T&amp;A16"/>
      <sheetName val="Crono_2007-Cred_C12"/>
      <sheetName val="TAB_Daten12"/>
      <sheetName val="Lista_de_meios_e_veiculos12"/>
      <sheetName val="Internet_Out12"/>
      <sheetName val="Internet_Nov12"/>
      <sheetName val="Flow_200712"/>
      <sheetName val="FCCI2001TV-05-03_xls12"/>
      <sheetName val="NEWS_PREV12"/>
      <sheetName val="NEW_AD_SP12"/>
      <sheetName val="Palavras_Olimpiadas12"/>
      <sheetName val="Ranking_por_Filial_-_Mês12"/>
      <sheetName val="Ranking_Geral_-_Mês12"/>
      <sheetName val="Acad_Bairros_SP12"/>
      <sheetName val="Resumo_por_P5"/>
      <sheetName val="Tab_Encargos-Imps12"/>
      <sheetName val="RESUMO_5"/>
      <sheetName val="Z6_Indoor_SP5"/>
      <sheetName val="capa_ppfev5"/>
      <sheetName val="cro_(2)5"/>
      <sheetName val="capa_maes5"/>
      <sheetName val="cro_maes_5"/>
      <sheetName val="od_maes5"/>
      <sheetName val="rd_maes5"/>
      <sheetName val="capa_nam5"/>
      <sheetName val="cro_namo5"/>
      <sheetName val="od_namo5"/>
      <sheetName val="rd_namo5"/>
      <sheetName val="pp_ago5"/>
      <sheetName val="cro_pp_ago5"/>
      <sheetName val="tv_pp_ago5"/>
      <sheetName val="rd_pp_ago5"/>
      <sheetName val="PRC-TV_(0)5"/>
      <sheetName val="Lista_de_valores12"/>
      <sheetName val="DESCRICAO__PACOTES12"/>
      <sheetName val="Anti_Caspa4"/>
      <sheetName val="RESUMO_FLOW_12-0514"/>
      <sheetName val="RESUMO_FLOW_01-2314"/>
      <sheetName val="RESUMO_FLOW_03-0414"/>
      <sheetName val="RESUMO_FLOW03-04Rev14"/>
      <sheetName val="resumo_total_mês14"/>
      <sheetName val="RESUMO_FLOW14"/>
      <sheetName val="ORÇ_VERAO_30&quot;_-_CPP_T&amp;A14"/>
      <sheetName val="FLOW_PCA_VERAO_30&quot;_-_T&amp;A14"/>
      <sheetName val="ORÇ_MAINLINE_30&quot;_-_CPP_T&amp;A14"/>
      <sheetName val="FLOW_PCA_MAINLINE_30&quot;__-_T&amp;A14"/>
      <sheetName val="ORÇ_JUNINAS_NE_30&quot;_-_T_&amp;_A14"/>
      <sheetName val="FLOW_PCA_JUNINAS_NE_-_ALL14"/>
      <sheetName val="ORÇ_NATAL_30&quot;_-_ALL14"/>
      <sheetName val="FLOW_PCA_NATAL_-_ALL14"/>
      <sheetName val="ORÇ_AXÉ-NE_45&quot;+_30&quot;+15&quot;_T&amp;A14"/>
      <sheetName val="FLOWAXÉ-NE_45&quot;-_T&amp;A14"/>
      <sheetName val="FLOW_AXÉ-NE_30&quot;-_T&amp;A14"/>
      <sheetName val="FLOW_AXÉ-NE__15&quot;_T&amp;A14"/>
      <sheetName val="ORÇ_OBM_30&quot;_CCL_+_FANTA14"/>
      <sheetName val="FLOW_OBM_30&quot;_-_CCL14"/>
      <sheetName val="FLOW_OBM_30&quot;_-_FANTA14"/>
      <sheetName val="CPP_-_BASE_FLOW14"/>
      <sheetName val="1%_médio_para_CDI_ALL14"/>
      <sheetName val="1%_médio_para_CDI_MOMS14"/>
      <sheetName val="1%_médio_para_CDI_TEENS14"/>
      <sheetName val="ORÇ_TEASER_VERAO_10&quot;_-_CPP_T&amp;14"/>
      <sheetName val="FLOWPCA_TEASER_VERAO_10&quot;-_T&amp;A14"/>
      <sheetName val="ORÇ_FOOTBALL_30&quot;_-_CPPALL14"/>
      <sheetName val="FLOW_PCA_FOOTBALL_-_ALL14"/>
      <sheetName val="ORÇ_AMERICAN_CUP_30&quot;_-_CPPALL14"/>
      <sheetName val="FLOW_PCA_AMERICAN_CUP_-_ALL14"/>
      <sheetName val="ORÇ_COMMEMORATIVE_30&quot;_-_MOMS14"/>
      <sheetName val="FLOW_PCA_COMMEMORATIVE_-_MOMS14"/>
      <sheetName val="ORÇPROMO_RJ&amp;SP1_30&quot;+15&quot;_TEENS14"/>
      <sheetName val="FLOW_PROMO_RJ_&amp;_SP1_30&quot;_TEENS14"/>
      <sheetName val="FLOW_PROMO_RJ_&amp;_SP1_15&quot;_TEENS14"/>
      <sheetName val="ORÇ_PROMO_FUTEBOL_30&quot;+15&quot;_T&amp;A14"/>
      <sheetName val="FLOW_PROMO_FUTEBOL_30&quot;_T&amp;A14"/>
      <sheetName val="FLOW_PROMO_FUTEBOL_15&quot;_T&amp;A14"/>
      <sheetName val="Crono_2007-Cred_C10"/>
      <sheetName val="TAB_Daten10"/>
      <sheetName val="Lista_de_meios_e_veiculos10"/>
      <sheetName val="Internet_Out10"/>
      <sheetName val="Internet_Nov10"/>
      <sheetName val="Flow_200710"/>
      <sheetName val="FCCI2001TV-05-03_xls10"/>
      <sheetName val="NEWS_PREV10"/>
      <sheetName val="NEW_AD_SP10"/>
      <sheetName val="Palavras_Olimpiadas10"/>
      <sheetName val="Ranking_por_Filial_-_Mês10"/>
      <sheetName val="Ranking_Geral_-_Mês10"/>
      <sheetName val="Acad_Bairros_SP10"/>
      <sheetName val="Resumo_por_P3"/>
      <sheetName val="Tab_Encargos-Imps10"/>
      <sheetName val="RESUMO_3"/>
      <sheetName val="Z6_Indoor_SP3"/>
      <sheetName val="capa_ppfev3"/>
      <sheetName val="cro_(2)3"/>
      <sheetName val="capa_maes3"/>
      <sheetName val="cro_maes_3"/>
      <sheetName val="od_maes3"/>
      <sheetName val="rd_maes3"/>
      <sheetName val="capa_nam3"/>
      <sheetName val="cro_namo3"/>
      <sheetName val="od_namo3"/>
      <sheetName val="rd_namo3"/>
      <sheetName val="pp_ago3"/>
      <sheetName val="cro_pp_ago3"/>
      <sheetName val="tv_pp_ago3"/>
      <sheetName val="rd_pp_ago3"/>
      <sheetName val="PRC-TV_(0)3"/>
      <sheetName val="Lista_de_valores10"/>
      <sheetName val="DESCRICAO__PACOTES10"/>
      <sheetName val="Anti_Caspa2"/>
      <sheetName val="RESUMO_FLOW_12-0513"/>
      <sheetName val="RESUMO_FLOW_01-2313"/>
      <sheetName val="RESUMO_FLOW_03-0413"/>
      <sheetName val="RESUMO_FLOW03-04Rev13"/>
      <sheetName val="resumo_total_mês13"/>
      <sheetName val="RESUMO_FLOW13"/>
      <sheetName val="ORÇ_VERAO_30&quot;_-_CPP_T&amp;A13"/>
      <sheetName val="FLOW_PCA_VERAO_30&quot;_-_T&amp;A13"/>
      <sheetName val="ORÇ_MAINLINE_30&quot;_-_CPP_T&amp;A13"/>
      <sheetName val="FLOW_PCA_MAINLINE_30&quot;__-_T&amp;A13"/>
      <sheetName val="ORÇ_JUNINAS_NE_30&quot;_-_T_&amp;_A13"/>
      <sheetName val="FLOW_PCA_JUNINAS_NE_-_ALL13"/>
      <sheetName val="ORÇ_NATAL_30&quot;_-_ALL13"/>
      <sheetName val="FLOW_PCA_NATAL_-_ALL13"/>
      <sheetName val="ORÇ_AXÉ-NE_45&quot;+_30&quot;+15&quot;_T&amp;A13"/>
      <sheetName val="FLOWAXÉ-NE_45&quot;-_T&amp;A13"/>
      <sheetName val="FLOW_AXÉ-NE_30&quot;-_T&amp;A13"/>
      <sheetName val="FLOW_AXÉ-NE__15&quot;_T&amp;A13"/>
      <sheetName val="ORÇ_OBM_30&quot;_CCL_+_FANTA13"/>
      <sheetName val="FLOW_OBM_30&quot;_-_CCL13"/>
      <sheetName val="FLOW_OBM_30&quot;_-_FANTA13"/>
      <sheetName val="CPP_-_BASE_FLOW13"/>
      <sheetName val="1%_médio_para_CDI_ALL13"/>
      <sheetName val="1%_médio_para_CDI_MOMS13"/>
      <sheetName val="1%_médio_para_CDI_TEENS13"/>
      <sheetName val="ORÇ_TEASER_VERAO_10&quot;_-_CPP_T&amp;13"/>
      <sheetName val="FLOWPCA_TEASER_VERAO_10&quot;-_T&amp;A13"/>
      <sheetName val="ORÇ_FOOTBALL_30&quot;_-_CPPALL13"/>
      <sheetName val="FLOW_PCA_FOOTBALL_-_ALL13"/>
      <sheetName val="ORÇ_AMERICAN_CUP_30&quot;_-_CPPALL13"/>
      <sheetName val="FLOW_PCA_AMERICAN_CUP_-_ALL13"/>
      <sheetName val="ORÇ_COMMEMORATIVE_30&quot;_-_MOMS13"/>
      <sheetName val="FLOW_PCA_COMMEMORATIVE_-_MOMS13"/>
      <sheetName val="ORÇPROMO_RJ&amp;SP1_30&quot;+15&quot;_TEENS13"/>
      <sheetName val="FLOW_PROMO_RJ_&amp;_SP1_30&quot;_TEENS13"/>
      <sheetName val="FLOW_PROMO_RJ_&amp;_SP1_15&quot;_TEENS13"/>
      <sheetName val="ORÇ_PROMO_FUTEBOL_30&quot;+15&quot;_T&amp;A13"/>
      <sheetName val="FLOW_PROMO_FUTEBOL_30&quot;_T&amp;A13"/>
      <sheetName val="FLOW_PROMO_FUTEBOL_15&quot;_T&amp;A13"/>
      <sheetName val="Crono_2007-Cred_C9"/>
      <sheetName val="TAB_Daten9"/>
      <sheetName val="Lista_de_meios_e_veiculos9"/>
      <sheetName val="Internet_Out9"/>
      <sheetName val="Internet_Nov9"/>
      <sheetName val="Flow_20079"/>
      <sheetName val="FCCI2001TV-05-03_xls9"/>
      <sheetName val="NEWS_PREV9"/>
      <sheetName val="NEW_AD_SP9"/>
      <sheetName val="Palavras_Olimpiadas9"/>
      <sheetName val="Ranking_por_Filial_-_Mês9"/>
      <sheetName val="Ranking_Geral_-_Mês9"/>
      <sheetName val="Acad_Bairros_SP9"/>
      <sheetName val="Resumo_por_P2"/>
      <sheetName val="Tab_Encargos-Imps9"/>
      <sheetName val="RESUMO_2"/>
      <sheetName val="Z6_Indoor_SP2"/>
      <sheetName val="capa_ppfev2"/>
      <sheetName val="cro_(2)2"/>
      <sheetName val="capa_maes2"/>
      <sheetName val="cro_maes_2"/>
      <sheetName val="od_maes2"/>
      <sheetName val="rd_maes2"/>
      <sheetName val="capa_nam2"/>
      <sheetName val="cro_namo2"/>
      <sheetName val="od_namo2"/>
      <sheetName val="rd_namo2"/>
      <sheetName val="pp_ago2"/>
      <sheetName val="cro_pp_ago2"/>
      <sheetName val="tv_pp_ago2"/>
      <sheetName val="rd_pp_ago2"/>
      <sheetName val="PRC-TV_(0)2"/>
      <sheetName val="Lista_de_valores9"/>
      <sheetName val="DESCRICAO__PACOTES9"/>
      <sheetName val="Anti_Caspa1"/>
      <sheetName val="RESUMO_FLOW_12-0512"/>
      <sheetName val="RESUMO_FLOW_01-2312"/>
      <sheetName val="RESUMO_FLOW_03-0412"/>
      <sheetName val="RESUMO_FLOW03-04Rev12"/>
      <sheetName val="resumo_total_mês12"/>
      <sheetName val="RESUMO_FLOW12"/>
      <sheetName val="ORÇ_VERAO_30&quot;_-_CPP_T&amp;A12"/>
      <sheetName val="FLOW_PCA_VERAO_30&quot;_-_T&amp;A12"/>
      <sheetName val="ORÇ_MAINLINE_30&quot;_-_CPP_T&amp;A12"/>
      <sheetName val="FLOW_PCA_MAINLINE_30&quot;__-_T&amp;A12"/>
      <sheetName val="ORÇ_JUNINAS_NE_30&quot;_-_T_&amp;_A12"/>
      <sheetName val="FLOW_PCA_JUNINAS_NE_-_ALL12"/>
      <sheetName val="ORÇ_NATAL_30&quot;_-_ALL12"/>
      <sheetName val="FLOW_PCA_NATAL_-_ALL12"/>
      <sheetName val="ORÇ_AXÉ-NE_45&quot;+_30&quot;+15&quot;_T&amp;A12"/>
      <sheetName val="FLOWAXÉ-NE_45&quot;-_T&amp;A12"/>
      <sheetName val="FLOW_AXÉ-NE_30&quot;-_T&amp;A12"/>
      <sheetName val="FLOW_AXÉ-NE__15&quot;_T&amp;A12"/>
      <sheetName val="ORÇ_OBM_30&quot;_CCL_+_FANTA12"/>
      <sheetName val="FLOW_OBM_30&quot;_-_CCL12"/>
      <sheetName val="FLOW_OBM_30&quot;_-_FANTA12"/>
      <sheetName val="CPP_-_BASE_FLOW12"/>
      <sheetName val="1%_médio_para_CDI_ALL12"/>
      <sheetName val="1%_médio_para_CDI_MOMS12"/>
      <sheetName val="1%_médio_para_CDI_TEENS12"/>
      <sheetName val="ORÇ_TEASER_VERAO_10&quot;_-_CPP_T&amp;12"/>
      <sheetName val="FLOWPCA_TEASER_VERAO_10&quot;-_T&amp;A12"/>
      <sheetName val="ORÇ_FOOTBALL_30&quot;_-_CPPALL12"/>
      <sheetName val="FLOW_PCA_FOOTBALL_-_ALL12"/>
      <sheetName val="ORÇ_AMERICAN_CUP_30&quot;_-_CPPALL12"/>
      <sheetName val="FLOW_PCA_AMERICAN_CUP_-_ALL12"/>
      <sheetName val="ORÇ_COMMEMORATIVE_30&quot;_-_MOMS12"/>
      <sheetName val="FLOW_PCA_COMMEMORATIVE_-_MOMS12"/>
      <sheetName val="ORÇPROMO_RJ&amp;SP1_30&quot;+15&quot;_TEENS12"/>
      <sheetName val="FLOW_PROMO_RJ_&amp;_SP1_30&quot;_TEENS12"/>
      <sheetName val="FLOW_PROMO_RJ_&amp;_SP1_15&quot;_TEENS12"/>
      <sheetName val="ORÇ_PROMO_FUTEBOL_30&quot;+15&quot;_T&amp;A12"/>
      <sheetName val="FLOW_PROMO_FUTEBOL_30&quot;_T&amp;A12"/>
      <sheetName val="FLOW_PROMO_FUTEBOL_15&quot;_T&amp;A12"/>
      <sheetName val="Crono_2007-Cred_C8"/>
      <sheetName val="TAB_Daten8"/>
      <sheetName val="Lista_de_meios_e_veiculos8"/>
      <sheetName val="Internet_Out8"/>
      <sheetName val="Internet_Nov8"/>
      <sheetName val="Flow_20078"/>
      <sheetName val="FCCI2001TV-05-03_xls8"/>
      <sheetName val="NEWS_PREV8"/>
      <sheetName val="NEW_AD_SP8"/>
      <sheetName val="Palavras_Olimpiadas8"/>
      <sheetName val="Ranking_por_Filial_-_Mês8"/>
      <sheetName val="Ranking_Geral_-_Mês8"/>
      <sheetName val="Acad_Bairros_SP8"/>
      <sheetName val="Resumo_por_P1"/>
      <sheetName val="Tab_Encargos-Imps8"/>
      <sheetName val="RESUMO_1"/>
      <sheetName val="Z6_Indoor_SP1"/>
      <sheetName val="capa_ppfev1"/>
      <sheetName val="cro_(2)1"/>
      <sheetName val="capa_maes1"/>
      <sheetName val="cro_maes_1"/>
      <sheetName val="od_maes1"/>
      <sheetName val="rd_maes1"/>
      <sheetName val="capa_nam1"/>
      <sheetName val="cro_namo1"/>
      <sheetName val="od_namo1"/>
      <sheetName val="rd_namo1"/>
      <sheetName val="pp_ago1"/>
      <sheetName val="cro_pp_ago1"/>
      <sheetName val="tv_pp_ago1"/>
      <sheetName val="rd_pp_ago1"/>
      <sheetName val="PRC-TV_(0)1"/>
      <sheetName val="Lista_de_valores8"/>
      <sheetName val="DESCRICAO__PACOTES8"/>
      <sheetName val="Anti_Caspa"/>
      <sheetName val="RESUMO_FLOW_12-0515"/>
      <sheetName val="RESUMO_FLOW_01-2315"/>
      <sheetName val="RESUMO_FLOW_03-0415"/>
      <sheetName val="RESUMO_FLOW03-04Rev15"/>
      <sheetName val="resumo_total_mês15"/>
      <sheetName val="RESUMO_FLOW15"/>
      <sheetName val="ORÇ_VERAO_30&quot;_-_CPP_T&amp;A15"/>
      <sheetName val="FLOW_PCA_VERAO_30&quot;_-_T&amp;A15"/>
      <sheetName val="ORÇ_MAINLINE_30&quot;_-_CPP_T&amp;A15"/>
      <sheetName val="FLOW_PCA_MAINLINE_30&quot;__-_T&amp;A15"/>
      <sheetName val="ORÇ_JUNINAS_NE_30&quot;_-_T_&amp;_A15"/>
      <sheetName val="FLOW_PCA_JUNINAS_NE_-_ALL15"/>
      <sheetName val="ORÇ_NATAL_30&quot;_-_ALL15"/>
      <sheetName val="FLOW_PCA_NATAL_-_ALL15"/>
      <sheetName val="ORÇ_AXÉ-NE_45&quot;+_30&quot;+15&quot;_T&amp;A15"/>
      <sheetName val="FLOWAXÉ-NE_45&quot;-_T&amp;A15"/>
      <sheetName val="FLOW_AXÉ-NE_30&quot;-_T&amp;A15"/>
      <sheetName val="FLOW_AXÉ-NE__15&quot;_T&amp;A15"/>
      <sheetName val="ORÇ_OBM_30&quot;_CCL_+_FANTA15"/>
      <sheetName val="FLOW_OBM_30&quot;_-_CCL15"/>
      <sheetName val="FLOW_OBM_30&quot;_-_FANTA15"/>
      <sheetName val="CPP_-_BASE_FLOW15"/>
      <sheetName val="1%_médio_para_CDI_ALL15"/>
      <sheetName val="1%_médio_para_CDI_MOMS15"/>
      <sheetName val="1%_médio_para_CDI_TEENS15"/>
      <sheetName val="ORÇ_TEASER_VERAO_10&quot;_-_CPP_T&amp;15"/>
      <sheetName val="FLOWPCA_TEASER_VERAO_10&quot;-_T&amp;A15"/>
      <sheetName val="ORÇ_FOOTBALL_30&quot;_-_CPPALL15"/>
      <sheetName val="FLOW_PCA_FOOTBALL_-_ALL15"/>
      <sheetName val="ORÇ_AMERICAN_CUP_30&quot;_-_CPPALL15"/>
      <sheetName val="FLOW_PCA_AMERICAN_CUP_-_ALL15"/>
      <sheetName val="ORÇ_COMMEMORATIVE_30&quot;_-_MOMS15"/>
      <sheetName val="FLOW_PCA_COMMEMORATIVE_-_MOMS15"/>
      <sheetName val="ORÇPROMO_RJ&amp;SP1_30&quot;+15&quot;_TEENS15"/>
      <sheetName val="FLOW_PROMO_RJ_&amp;_SP1_30&quot;_TEENS15"/>
      <sheetName val="FLOW_PROMO_RJ_&amp;_SP1_15&quot;_TEENS15"/>
      <sheetName val="ORÇ_PROMO_FUTEBOL_30&quot;+15&quot;_T&amp;A15"/>
      <sheetName val="FLOW_PROMO_FUTEBOL_30&quot;_T&amp;A15"/>
      <sheetName val="FLOW_PROMO_FUTEBOL_15&quot;_T&amp;A15"/>
      <sheetName val="Crono_2007-Cred_C11"/>
      <sheetName val="TAB_Daten11"/>
      <sheetName val="Lista_de_meios_e_veiculos11"/>
      <sheetName val="Internet_Out11"/>
      <sheetName val="Internet_Nov11"/>
      <sheetName val="Flow_200711"/>
      <sheetName val="FCCI2001TV-05-03_xls11"/>
      <sheetName val="NEWS_PREV11"/>
      <sheetName val="NEW_AD_SP11"/>
      <sheetName val="Palavras_Olimpiadas11"/>
      <sheetName val="Ranking_por_Filial_-_Mês11"/>
      <sheetName val="Ranking_Geral_-_Mês11"/>
      <sheetName val="Acad_Bairros_SP11"/>
      <sheetName val="Resumo_por_P4"/>
      <sheetName val="Tab_Encargos-Imps11"/>
      <sheetName val="RESUMO_4"/>
      <sheetName val="Z6_Indoor_SP4"/>
      <sheetName val="capa_ppfev4"/>
      <sheetName val="cro_(2)4"/>
      <sheetName val="capa_maes4"/>
      <sheetName val="cro_maes_4"/>
      <sheetName val="od_maes4"/>
      <sheetName val="rd_maes4"/>
      <sheetName val="capa_nam4"/>
      <sheetName val="cro_namo4"/>
      <sheetName val="od_namo4"/>
      <sheetName val="rd_namo4"/>
      <sheetName val="pp_ago4"/>
      <sheetName val="cro_pp_ago4"/>
      <sheetName val="tv_pp_ago4"/>
      <sheetName val="rd_pp_ago4"/>
      <sheetName val="PRC-TV_(0)4"/>
      <sheetName val="Lista_de_valores11"/>
      <sheetName val="DESCRICAO__PACOTES11"/>
      <sheetName val="Anti_Caspa3"/>
      <sheetName val="Desconexão"/>
      <sheetName val="Tabela preço"/>
      <sheetName val="Consolidado"/>
      <sheetName val=""/>
      <sheetName val="Sem Ziper"/>
      <sheetName val="Plan1"/>
      <sheetName val="Master"/>
      <sheetName val="Validações"/>
      <sheetName val="ResGeral-NOV01"/>
      <sheetName val="Tabela_preço3"/>
      <sheetName val="Sem_Ziper3"/>
      <sheetName val="Tabela_preço"/>
      <sheetName val="Sem_Ziper"/>
      <sheetName val="NET"/>
      <sheetName val="Tabela_preço1"/>
      <sheetName val="Sem_Ziper1"/>
      <sheetName val="Tabela_preço2"/>
      <sheetName val="Sem_Ziper2"/>
      <sheetName val="Tabela_preço4"/>
      <sheetName val="Sem_Ziper4"/>
      <sheetName val="Bar Rel"/>
      <sheetName val="Anti_Caspa5"/>
      <sheetName val="Tabela_preço5"/>
      <sheetName val="Sem_Ziper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  <sheetData sheetId="212"/>
      <sheetData sheetId="213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 refreshError="1"/>
      <sheetData sheetId="647" refreshError="1"/>
      <sheetData sheetId="648" refreshError="1"/>
      <sheetData sheetId="649" refreshError="1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/>
      <sheetData sheetId="781"/>
      <sheetData sheetId="782"/>
      <sheetData sheetId="783"/>
      <sheetData sheetId="784"/>
      <sheetData sheetId="785"/>
      <sheetData sheetId="786"/>
      <sheetData sheetId="787"/>
      <sheetData sheetId="788"/>
      <sheetData sheetId="789"/>
      <sheetData sheetId="790"/>
      <sheetData sheetId="791"/>
      <sheetData sheetId="792"/>
      <sheetData sheetId="793"/>
      <sheetData sheetId="794"/>
      <sheetData sheetId="795"/>
      <sheetData sheetId="796"/>
      <sheetData sheetId="797"/>
      <sheetData sheetId="798"/>
      <sheetData sheetId="799"/>
      <sheetData sheetId="800"/>
      <sheetData sheetId="801"/>
      <sheetData sheetId="802"/>
      <sheetData sheetId="803"/>
      <sheetData sheetId="804"/>
      <sheetData sheetId="805"/>
      <sheetData sheetId="806"/>
      <sheetData sheetId="807"/>
      <sheetData sheetId="808"/>
      <sheetData sheetId="809"/>
      <sheetData sheetId="810"/>
      <sheetData sheetId="811"/>
      <sheetData sheetId="812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/>
      <sheetData sheetId="823"/>
      <sheetData sheetId="824"/>
      <sheetData sheetId="825"/>
      <sheetData sheetId="826"/>
      <sheetData sheetId="827"/>
      <sheetData sheetId="828"/>
      <sheetData sheetId="829"/>
      <sheetData sheetId="830"/>
      <sheetData sheetId="831"/>
      <sheetData sheetId="832"/>
      <sheetData sheetId="833"/>
      <sheetData sheetId="834"/>
      <sheetData sheetId="835"/>
      <sheetData sheetId="836"/>
      <sheetData sheetId="837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/>
      <sheetData sheetId="872"/>
      <sheetData sheetId="873"/>
      <sheetData sheetId="874"/>
      <sheetData sheetId="875"/>
      <sheetData sheetId="876"/>
      <sheetData sheetId="877"/>
      <sheetData sheetId="878"/>
      <sheetData sheetId="879"/>
      <sheetData sheetId="880"/>
      <sheetData sheetId="881"/>
      <sheetData sheetId="882"/>
      <sheetData sheetId="883"/>
      <sheetData sheetId="884"/>
      <sheetData sheetId="885"/>
      <sheetData sheetId="886"/>
      <sheetData sheetId="887"/>
      <sheetData sheetId="888"/>
      <sheetData sheetId="889"/>
      <sheetData sheetId="890"/>
      <sheetData sheetId="891"/>
      <sheetData sheetId="892"/>
      <sheetData sheetId="893"/>
      <sheetData sheetId="894"/>
      <sheetData sheetId="895"/>
      <sheetData sheetId="896"/>
      <sheetData sheetId="897"/>
      <sheetData sheetId="898"/>
      <sheetData sheetId="899"/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/>
      <sheetData sheetId="909"/>
      <sheetData sheetId="910"/>
      <sheetData sheetId="911"/>
      <sheetData sheetId="912"/>
      <sheetData sheetId="913"/>
      <sheetData sheetId="914"/>
      <sheetData sheetId="915"/>
      <sheetData sheetId="916"/>
      <sheetData sheetId="917"/>
      <sheetData sheetId="918"/>
      <sheetData sheetId="919"/>
      <sheetData sheetId="920"/>
      <sheetData sheetId="921"/>
      <sheetData sheetId="922"/>
      <sheetData sheetId="923"/>
      <sheetData sheetId="924"/>
      <sheetData sheetId="925"/>
      <sheetData sheetId="926"/>
      <sheetData sheetId="927"/>
      <sheetData sheetId="928"/>
      <sheetData sheetId="929"/>
      <sheetData sheetId="930"/>
      <sheetData sheetId="931"/>
      <sheetData sheetId="932"/>
      <sheetData sheetId="933"/>
      <sheetData sheetId="934"/>
      <sheetData sheetId="935"/>
      <sheetData sheetId="936"/>
      <sheetData sheetId="937"/>
      <sheetData sheetId="938"/>
      <sheetData sheetId="939"/>
      <sheetData sheetId="940"/>
      <sheetData sheetId="941"/>
      <sheetData sheetId="942"/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/>
      <sheetData sheetId="991"/>
      <sheetData sheetId="992"/>
      <sheetData sheetId="993"/>
      <sheetData sheetId="994"/>
      <sheetData sheetId="995"/>
      <sheetData sheetId="996"/>
      <sheetData sheetId="997"/>
      <sheetData sheetId="998"/>
      <sheetData sheetId="999"/>
      <sheetData sheetId="1000"/>
      <sheetData sheetId="100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/>
      <sheetData sheetId="1011"/>
      <sheetData sheetId="1012"/>
      <sheetData sheetId="1013"/>
      <sheetData sheetId="1014"/>
      <sheetData sheetId="1015"/>
      <sheetData sheetId="1016"/>
      <sheetData sheetId="1017"/>
      <sheetData sheetId="1018"/>
      <sheetData sheetId="1019"/>
      <sheetData sheetId="1020"/>
      <sheetData sheetId="1021"/>
      <sheetData sheetId="1022"/>
      <sheetData sheetId="1023"/>
      <sheetData sheetId="1024"/>
      <sheetData sheetId="1025"/>
      <sheetData sheetId="1026"/>
      <sheetData sheetId="1027"/>
      <sheetData sheetId="1028"/>
      <sheetData sheetId="1029"/>
      <sheetData sheetId="1030"/>
      <sheetData sheetId="1031"/>
      <sheetData sheetId="1032"/>
      <sheetData sheetId="1033"/>
      <sheetData sheetId="1034"/>
      <sheetData sheetId="1035"/>
      <sheetData sheetId="1036"/>
      <sheetData sheetId="1037"/>
      <sheetData sheetId="1038"/>
      <sheetData sheetId="1039"/>
      <sheetData sheetId="1040"/>
      <sheetData sheetId="1041"/>
      <sheetData sheetId="1042"/>
      <sheetData sheetId="1043"/>
      <sheetData sheetId="1044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/>
      <sheetData sheetId="1056"/>
      <sheetData sheetId="1057"/>
      <sheetData sheetId="1058"/>
      <sheetData sheetId="1059"/>
      <sheetData sheetId="1060"/>
      <sheetData sheetId="1061"/>
      <sheetData sheetId="1062"/>
      <sheetData sheetId="1063"/>
      <sheetData sheetId="1064"/>
      <sheetData sheetId="1065"/>
      <sheetData sheetId="1066"/>
      <sheetData sheetId="1067"/>
      <sheetData sheetId="1068"/>
      <sheetData sheetId="1069"/>
      <sheetData sheetId="1070"/>
      <sheetData sheetId="1071"/>
      <sheetData sheetId="1072"/>
      <sheetData sheetId="1073"/>
      <sheetData sheetId="1074"/>
      <sheetData sheetId="1075"/>
      <sheetData sheetId="1076"/>
      <sheetData sheetId="1077"/>
      <sheetData sheetId="1078"/>
      <sheetData sheetId="1079"/>
      <sheetData sheetId="1080"/>
      <sheetData sheetId="1081"/>
      <sheetData sheetId="1082"/>
      <sheetData sheetId="1083"/>
      <sheetData sheetId="1084"/>
      <sheetData sheetId="1085"/>
      <sheetData sheetId="1086"/>
      <sheetData sheetId="1087"/>
      <sheetData sheetId="1088"/>
      <sheetData sheetId="1089"/>
      <sheetData sheetId="1090"/>
      <sheetData sheetId="1091"/>
      <sheetData sheetId="1092"/>
      <sheetData sheetId="1093"/>
      <sheetData sheetId="1094"/>
      <sheetData sheetId="1095"/>
      <sheetData sheetId="1096" refreshError="1"/>
      <sheetData sheetId="1097" refreshError="1"/>
      <sheetData sheetId="1098" refreshError="1"/>
      <sheetData sheetId="1099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/>
      <sheetData sheetId="1106"/>
      <sheetData sheetId="1107"/>
      <sheetData sheetId="1108"/>
      <sheetData sheetId="1109" refreshError="1"/>
      <sheetData sheetId="1110"/>
      <sheetData sheetId="1111"/>
      <sheetData sheetId="1112"/>
      <sheetData sheetId="1113"/>
      <sheetData sheetId="1114"/>
      <sheetData sheetId="1115"/>
      <sheetData sheetId="1116" refreshError="1"/>
      <sheetData sheetId="1117"/>
      <sheetData sheetId="1118"/>
      <sheetData sheetId="1119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FLOW CHART"/>
      <sheetName val="Outdoor"/>
      <sheetName val="Relação de Pontos"/>
      <sheetName val="Classificados"/>
      <sheetName val="Avaliação SBT"/>
      <sheetName val="resumo"/>
      <sheetName val="negociações"/>
      <sheetName val="Ranking por Filial - Mês"/>
      <sheetName val="Ranking Geral - Mês"/>
      <sheetName val="CAD"/>
      <sheetName val="PRINCIPAL"/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Meses"/>
      <sheetName val="A dama e o vagabundo 2"/>
      <sheetName val="Empresas"/>
      <sheetName val="Budget Coca-Cola"/>
      <sheetName val="OBS"/>
      <sheetName val="FLOW_CHART"/>
      <sheetName val="Relação_de_Pontos"/>
      <sheetName val="Avaliação_SBT"/>
      <sheetName val="DIAP,COTON 98"/>
      <sheetName val="BABY TOIL.98"/>
      <sheetName val="TOT-FRA"/>
      <sheetName val="RD INT 1ª"/>
      <sheetName val="A%20dama%20e%20o%20vagabundo%20"/>
      <sheetName val="set76"/>
      <sheetName val="plamarc"/>
      <sheetName val="distr.outdoor"/>
      <sheetName val="Tabelas"/>
      <sheetName val="VICTEL ($R)"/>
      <sheetName val="Validações"/>
      <sheetName val="Anual"/>
      <sheetName val="BANCAS"/>
      <sheetName val="DATOS"/>
      <sheetName val="FECHO AUGUST"/>
      <sheetName val="PBP 2003"/>
      <sheetName val="P&amp;L x ICMes"/>
      <sheetName val="Feriados"/>
      <sheetName val="Bar Rel"/>
      <sheetName val="Premissas"/>
      <sheetName val="GREG1"/>
      <sheetName val="engline"/>
      <sheetName val="Job Report"/>
      <sheetName val="Payroll Log"/>
      <sheetName val="Petty Cash Log"/>
      <sheetName val="Sales Log"/>
      <sheetName val="FRECEFECBAILEYS"/>
      <sheetName val="계실5-1"/>
      <sheetName val="DatosTP"/>
      <sheetName val="costos OLD act 1 enero"/>
      <sheetName val="Crono 2007-Cred C"/>
      <sheetName val="Pato"/>
      <sheetName val="Faster Est Input Data"/>
      <sheetName val="PullDown data"/>
      <sheetName val="Bco"/>
      <sheetName val="dHora"/>
      <sheetName val="BC - Main model"/>
      <sheetName val="outdoor-projetos"/>
      <sheetName val="RD"/>
      <sheetName val="PARAMETRES"/>
      <sheetName val="MENU"/>
      <sheetName val="Check"/>
      <sheetName val="Palavras Olimpiadas"/>
      <sheetName val="FLOW_CHART1"/>
      <sheetName val="Relação_de_Pontos1"/>
      <sheetName val="Avaliação_SBT1"/>
      <sheetName val="A_dama_e_o_vagabundo_2"/>
      <sheetName val="Ranking_por_Filial_-_Mês"/>
      <sheetName val="Ranking_Geral_-_Mês"/>
      <sheetName val="FECHO_AUGUST"/>
      <sheetName val="PBP_2003"/>
      <sheetName val="P&amp;L_x_ICMes"/>
      <sheetName val="Budget_Coca-Cola"/>
      <sheetName val="distr_outdoor"/>
      <sheetName val="VICTEL_($R)"/>
      <sheetName val="Bar_Rel"/>
      <sheetName val="DIAP,COTON_98"/>
      <sheetName val="BABY_TOIL_98"/>
      <sheetName val="Job_Report"/>
      <sheetName val="Payroll_Log"/>
      <sheetName val="Petty_Cash_Log"/>
      <sheetName val="Sales_Log"/>
      <sheetName val="RD_INT_1ª"/>
      <sheetName val="costos_OLD_act_1_enero"/>
      <sheetName val="Crono_2007-Cred_C"/>
      <sheetName val="Faster_Est_Input_Data"/>
      <sheetName val="PullDown_data"/>
      <sheetName val="BC_-_Main_model"/>
      <sheetName val="UNITSOLD"/>
      <sheetName val="Factores"/>
      <sheetName val="Mengenabgleich"/>
      <sheetName val="2_3"/>
      <sheetName val="2_4"/>
      <sheetName val="2_5"/>
      <sheetName val="Calendar"/>
      <sheetName val="Integração - Earned Value"/>
      <sheetName val="TVE 1"/>
      <sheetName val="Região Sul"/>
      <sheetName val="Sources_Uses"/>
      <sheetName val="Aux"/>
      <sheetName val="Palavras_Olimpiadas"/>
      <sheetName val="Mascara_discussao"/>
      <sheetName val="ativo"/>
      <sheetName val="Share Price 2002"/>
      <sheetName val="NEWS PREV"/>
      <sheetName val="Estándares"/>
      <sheetName val="Macro1"/>
      <sheetName val="FLOW_CHART2"/>
      <sheetName val="Relação_de_Pontos2"/>
      <sheetName val="Avaliação_SBT2"/>
      <sheetName val="Ranking_por_Filial_-_Mês1"/>
      <sheetName val="Ranking_Geral_-_Mês1"/>
      <sheetName val="A_dama_e_o_vagabundo_21"/>
      <sheetName val="Budget_Coca-Cola1"/>
      <sheetName val="distr_outdoor1"/>
      <sheetName val="VICTEL_($R)1"/>
      <sheetName val="FECHO_AUGUST1"/>
      <sheetName val="PBP_20031"/>
      <sheetName val="P&amp;L_x_ICMes1"/>
      <sheetName val="Bar_Rel1"/>
      <sheetName val="DIAP,COTON_981"/>
      <sheetName val="BABY_TOIL_981"/>
      <sheetName val="Job_Report1"/>
      <sheetName val="Payroll_Log1"/>
      <sheetName val="Petty_Cash_Log1"/>
      <sheetName val="Sales_Log1"/>
      <sheetName val="RD_INT_1ª1"/>
      <sheetName val="costos_OLD_act_1_enero1"/>
      <sheetName val="Crono_2007-Cred_C1"/>
      <sheetName val="BC_-_Main_model1"/>
      <sheetName val="Faster_Est_Input_Data1"/>
      <sheetName val="PullDown_data1"/>
      <sheetName val="Palavras_Olimpiadas1"/>
      <sheetName val="Integração_-_Earned_Value"/>
      <sheetName val="Região_Sul"/>
      <sheetName val="TVE_1"/>
      <sheetName val="FLOW_CHART3"/>
      <sheetName val="Relação_de_Pontos3"/>
      <sheetName val="Avaliação_SBT3"/>
      <sheetName val="Ranking_por_Filial_-_Mês2"/>
      <sheetName val="Ranking_Geral_-_Mês2"/>
      <sheetName val="A_dama_e_o_vagabundo_22"/>
      <sheetName val="Budget_Coca-Cola2"/>
      <sheetName val="distr_outdoor2"/>
      <sheetName val="VICTEL_($R)2"/>
      <sheetName val="FECHO_AUGUST2"/>
      <sheetName val="PBP_20032"/>
      <sheetName val="P&amp;L_x_ICMes2"/>
      <sheetName val="Bar_Rel2"/>
      <sheetName val="DIAP,COTON_982"/>
      <sheetName val="BABY_TOIL_982"/>
      <sheetName val="Job_Report2"/>
      <sheetName val="Payroll_Log2"/>
      <sheetName val="Petty_Cash_Log2"/>
      <sheetName val="Sales_Log2"/>
      <sheetName val="RD_INT_1ª2"/>
      <sheetName val="costos_OLD_act_1_enero2"/>
      <sheetName val="Crono_2007-Cred_C2"/>
      <sheetName val="BC_-_Main_model2"/>
      <sheetName val="Faster_Est_Input_Data2"/>
      <sheetName val="PullDown_data2"/>
      <sheetName val="Palavras_Olimpiadas2"/>
      <sheetName val="Integração_-_Earned_Value1"/>
      <sheetName val="Região_Sul1"/>
      <sheetName val="TVE_11"/>
      <sheetName val="FLOW_CHART4"/>
      <sheetName val="Relação_de_Pontos4"/>
      <sheetName val="Avaliação_SBT4"/>
      <sheetName val="Ranking_por_Filial_-_Mês3"/>
      <sheetName val="Ranking_Geral_-_Mês3"/>
      <sheetName val="A_dama_e_o_vagabundo_23"/>
      <sheetName val="Budget_Coca-Cola3"/>
      <sheetName val="distr_outdoor3"/>
      <sheetName val="VICTEL_($R)3"/>
      <sheetName val="FECHO_AUGUST3"/>
      <sheetName val="PBP_20033"/>
      <sheetName val="P&amp;L_x_ICMes3"/>
      <sheetName val="Bar_Rel3"/>
      <sheetName val="DIAP,COTON_983"/>
      <sheetName val="BABY_TOIL_983"/>
      <sheetName val="Job_Report3"/>
      <sheetName val="Payroll_Log3"/>
      <sheetName val="Petty_Cash_Log3"/>
      <sheetName val="Sales_Log3"/>
      <sheetName val="RD_INT_1ª3"/>
      <sheetName val="costos_OLD_act_1_enero3"/>
      <sheetName val="Crono_2007-Cred_C3"/>
      <sheetName val="BC_-_Main_model3"/>
      <sheetName val="Faster_Est_Input_Data3"/>
      <sheetName val="PullDown_data3"/>
      <sheetName val="Palavras_Olimpiadas3"/>
      <sheetName val="Integração_-_Earned_Value2"/>
      <sheetName val="Região_Sul2"/>
      <sheetName val="TVE_12"/>
      <sheetName val="FLOW_CHART5"/>
      <sheetName val="Relação_de_Pontos5"/>
      <sheetName val="Avaliação_SBT5"/>
      <sheetName val="Ranking_por_Filial_-_Mês4"/>
      <sheetName val="Ranking_Geral_-_Mês4"/>
      <sheetName val="A_dama_e_o_vagabundo_24"/>
      <sheetName val="Budget_Coca-Cola4"/>
      <sheetName val="distr_outdoor4"/>
      <sheetName val="VICTEL_($R)4"/>
      <sheetName val="FECHO_AUGUST4"/>
      <sheetName val="PBP_20034"/>
      <sheetName val="P&amp;L_x_ICMes4"/>
      <sheetName val="Bar_Rel4"/>
      <sheetName val="DIAP,COTON_984"/>
      <sheetName val="BABY_TOIL_984"/>
      <sheetName val="Job_Report4"/>
      <sheetName val="Payroll_Log4"/>
      <sheetName val="Petty_Cash_Log4"/>
      <sheetName val="Sales_Log4"/>
      <sheetName val="RD_INT_1ª4"/>
      <sheetName val="costos_OLD_act_1_enero4"/>
      <sheetName val="Crono_2007-Cred_C4"/>
      <sheetName val="BC_-_Main_model4"/>
      <sheetName val="Faster_Est_Input_Data4"/>
      <sheetName val="PullDown_data4"/>
      <sheetName val="Palavras_Olimpiadas4"/>
      <sheetName val="Integração_-_Earned_Value3"/>
      <sheetName val="Região_Sul3"/>
      <sheetName val="TVE_13"/>
      <sheetName val="FLOW_CHART6"/>
      <sheetName val="Relação_de_Pontos6"/>
      <sheetName val="Avaliação_SBT6"/>
      <sheetName val="Ranking_por_Filial_-_Mês5"/>
      <sheetName val="Ranking_Geral_-_Mês5"/>
      <sheetName val="A_dama_e_o_vagabundo_25"/>
      <sheetName val="Budget_Coca-Cola5"/>
      <sheetName val="distr_outdoor5"/>
      <sheetName val="VICTEL_($R)5"/>
      <sheetName val="FECHO_AUGUST5"/>
      <sheetName val="PBP_20035"/>
      <sheetName val="P&amp;L_x_ICMes5"/>
      <sheetName val="Bar_Rel5"/>
      <sheetName val="DIAP,COTON_985"/>
      <sheetName val="BABY_TOIL_985"/>
      <sheetName val="Job_Report5"/>
      <sheetName val="Payroll_Log5"/>
      <sheetName val="Petty_Cash_Log5"/>
      <sheetName val="Sales_Log5"/>
      <sheetName val="RD_INT_1ª5"/>
      <sheetName val="costos_OLD_act_1_enero5"/>
      <sheetName val="Crono_2007-Cred_C5"/>
      <sheetName val="BC_-_Main_model5"/>
      <sheetName val="Faster_Est_Input_Data5"/>
      <sheetName val="PullDown_data5"/>
      <sheetName val="Palavras_Olimpiadas5"/>
      <sheetName val="Integração_-_Earned_Value4"/>
      <sheetName val="Região_Sul4"/>
      <sheetName val="TVE_14"/>
      <sheetName val="FLOW_CHART7"/>
      <sheetName val="Relação_de_Pontos7"/>
      <sheetName val="Avaliação_SBT7"/>
      <sheetName val="Ranking_por_Filial_-_Mês6"/>
      <sheetName val="Ranking_Geral_-_Mês6"/>
      <sheetName val="A_dama_e_o_vagabundo_26"/>
      <sheetName val="Budget_Coca-Cola6"/>
      <sheetName val="distr_outdoor6"/>
      <sheetName val="VICTEL_($R)6"/>
      <sheetName val="FECHO_AUGUST6"/>
      <sheetName val="PBP_20036"/>
      <sheetName val="P&amp;L_x_ICMes6"/>
      <sheetName val="Bar_Rel6"/>
      <sheetName val="DIAP,COTON_986"/>
      <sheetName val="BABY_TOIL_986"/>
      <sheetName val="Job_Report6"/>
      <sheetName val="Payroll_Log6"/>
      <sheetName val="Petty_Cash_Log6"/>
      <sheetName val="Sales_Log6"/>
      <sheetName val="RD_INT_1ª6"/>
      <sheetName val="costos_OLD_act_1_enero6"/>
      <sheetName val="Crono_2007-Cred_C6"/>
      <sheetName val="BC_-_Main_model6"/>
      <sheetName val="Faster_Est_Input_Data6"/>
      <sheetName val="PullDown_data6"/>
      <sheetName val="Palavras_Olimpiadas6"/>
      <sheetName val="Integração_-_Earned_Value5"/>
      <sheetName val="Região_Sul5"/>
      <sheetName val="TVE_15"/>
      <sheetName val="Plan1"/>
      <sheetName val="BS$"/>
      <sheetName val="ITAX"/>
      <sheetName val="NH-REP"/>
      <sheetName val="PL$"/>
      <sheetName val="NH-PL"/>
      <sheetName val="NH-P&amp;T"/>
      <sheetName val="FLOW_CHART8"/>
      <sheetName val="Relação_de_Pontos8"/>
      <sheetName val="Avaliação_SBT8"/>
      <sheetName val="Ranking_por_Filial_-_Mês7"/>
      <sheetName val="Ranking_Geral_-_Mês7"/>
      <sheetName val="A_dama_e_o_vagabundo_27"/>
      <sheetName val="Budget_Coca-Cola7"/>
      <sheetName val="distr_outdoor7"/>
      <sheetName val="VICTEL_($R)7"/>
      <sheetName val="FECHO_AUGUST7"/>
      <sheetName val="PBP_20037"/>
      <sheetName val="P&amp;L_x_ICMes7"/>
      <sheetName val="Bar_Rel7"/>
      <sheetName val="DIAP,COTON_987"/>
      <sheetName val="BABY_TOIL_987"/>
      <sheetName val="Job_Report7"/>
      <sheetName val="Payroll_Log7"/>
      <sheetName val="Petty_Cash_Log7"/>
      <sheetName val="Sales_Log7"/>
      <sheetName val="RD_INT_1ª7"/>
      <sheetName val="costos_OLD_act_1_enero7"/>
      <sheetName val="Crono_2007-Cred_C7"/>
      <sheetName val="BC_-_Main_model7"/>
      <sheetName val="Faster_Est_Input_Data7"/>
      <sheetName val="PullDown_data7"/>
      <sheetName val="Palavras_Olimpiadas7"/>
      <sheetName val="Integração_-_Earned_Value6"/>
      <sheetName val="Região_Sul6"/>
      <sheetName val="TVE_16"/>
      <sheetName val="FLOW_CHART9"/>
      <sheetName val="Relação_de_Pontos9"/>
      <sheetName val="Avaliação_SBT9"/>
      <sheetName val="Ranking_por_Filial_-_Mês8"/>
      <sheetName val="Ranking_Geral_-_Mês8"/>
      <sheetName val="A_dama_e_o_vagabundo_28"/>
      <sheetName val="Budget_Coca-Cola8"/>
      <sheetName val="distr_outdoor8"/>
      <sheetName val="VICTEL_($R)8"/>
      <sheetName val="FECHO_AUGUST8"/>
      <sheetName val="PBP_20038"/>
      <sheetName val="P&amp;L_x_ICMes8"/>
      <sheetName val="Bar_Rel8"/>
      <sheetName val="DIAP,COTON_988"/>
      <sheetName val="BABY_TOIL_988"/>
      <sheetName val="Job_Report8"/>
      <sheetName val="Payroll_Log8"/>
      <sheetName val="Petty_Cash_Log8"/>
      <sheetName val="Sales_Log8"/>
      <sheetName val="RD_INT_1ª8"/>
      <sheetName val="costos_OLD_act_1_enero8"/>
      <sheetName val="Crono_2007-Cred_C8"/>
      <sheetName val="BC_-_Main_model8"/>
      <sheetName val="Faster_Est_Input_Data8"/>
      <sheetName val="PullDown_data8"/>
      <sheetName val="Palavras_Olimpiadas8"/>
      <sheetName val="Integração_-_Earned_Value7"/>
      <sheetName val="Região_Sul7"/>
      <sheetName val="TVE_17"/>
      <sheetName val="FLOW_CHART10"/>
      <sheetName val="Relação_de_Pontos10"/>
      <sheetName val="Avaliação_SBT10"/>
      <sheetName val="Ranking_por_Filial_-_Mês9"/>
      <sheetName val="Ranking_Geral_-_Mês9"/>
      <sheetName val="A_dama_e_o_vagabundo_29"/>
      <sheetName val="Budget_Coca-Cola9"/>
      <sheetName val="distr_outdoor9"/>
      <sheetName val="VICTEL_($R)9"/>
      <sheetName val="FECHO_AUGUST9"/>
      <sheetName val="PBP_20039"/>
      <sheetName val="P&amp;L_x_ICMes9"/>
      <sheetName val="Bar_Rel9"/>
      <sheetName val="DIAP,COTON_989"/>
      <sheetName val="BABY_TOIL_989"/>
      <sheetName val="Job_Report9"/>
      <sheetName val="Payroll_Log9"/>
      <sheetName val="Petty_Cash_Log9"/>
      <sheetName val="Sales_Log9"/>
      <sheetName val="RD_INT_1ª9"/>
      <sheetName val="costos_OLD_act_1_enero9"/>
      <sheetName val="Crono_2007-Cred_C9"/>
      <sheetName val="BC_-_Main_model9"/>
      <sheetName val="Faster_Est_Input_Data9"/>
      <sheetName val="PullDown_data9"/>
      <sheetName val="Palavras_Olimpiadas9"/>
      <sheetName val="Integração_-_Earned_Value8"/>
      <sheetName val="Região_Sul8"/>
      <sheetName val="TVE_18"/>
      <sheetName val="FLOW_CHART11"/>
      <sheetName val="Relação_de_Pontos11"/>
      <sheetName val="Avaliação_SBT11"/>
      <sheetName val="Ranking_por_Filial_-_Mês10"/>
      <sheetName val="Ranking_Geral_-_Mês10"/>
      <sheetName val="A_dama_e_o_vagabundo_210"/>
      <sheetName val="Budget_Coca-Cola10"/>
      <sheetName val="distr_outdoor10"/>
      <sheetName val="VICTEL_($R)10"/>
      <sheetName val="FECHO_AUGUST10"/>
      <sheetName val="PBP_200310"/>
      <sheetName val="P&amp;L_x_ICMes10"/>
      <sheetName val="Bar_Rel10"/>
      <sheetName val="DIAP,COTON_9810"/>
      <sheetName val="BABY_TOIL_9810"/>
      <sheetName val="Job_Report10"/>
      <sheetName val="Payroll_Log10"/>
      <sheetName val="Petty_Cash_Log10"/>
      <sheetName val="Sales_Log10"/>
      <sheetName val="RD_INT_1ª10"/>
      <sheetName val="costos_OLD_act_1_enero10"/>
      <sheetName val="Crono_2007-Cred_C10"/>
      <sheetName val="BC_-_Main_model10"/>
      <sheetName val="Faster_Est_Input_Data10"/>
      <sheetName val="PullDown_data10"/>
      <sheetName val="Palavras_Olimpiadas10"/>
      <sheetName val="Integração_-_Earned_Value9"/>
      <sheetName val="Região_Sul9"/>
      <sheetName val="TVE_19"/>
      <sheetName val="FLOW_CHART12"/>
      <sheetName val="Relação_de_Pontos12"/>
      <sheetName val="Avaliação_SBT12"/>
      <sheetName val="Ranking_por_Filial_-_Mês11"/>
      <sheetName val="Ranking_Geral_-_Mês11"/>
      <sheetName val="A_dama_e_o_vagabundo_211"/>
      <sheetName val="Budget_Coca-Cola11"/>
      <sheetName val="distr_outdoor11"/>
      <sheetName val="VICTEL_($R)11"/>
      <sheetName val="FECHO_AUGUST11"/>
      <sheetName val="PBP_200311"/>
      <sheetName val="P&amp;L_x_ICMes11"/>
      <sheetName val="Bar_Rel11"/>
      <sheetName val="DIAP,COTON_9811"/>
      <sheetName val="BABY_TOIL_9811"/>
      <sheetName val="Job_Report11"/>
      <sheetName val="Payroll_Log11"/>
      <sheetName val="Petty_Cash_Log11"/>
      <sheetName val="Sales_Log11"/>
      <sheetName val="RD_INT_1ª11"/>
      <sheetName val="costos_OLD_act_1_enero11"/>
      <sheetName val="Crono_2007-Cred_C11"/>
      <sheetName val="BC_-_Main_model11"/>
      <sheetName val="Faster_Est_Input_Data11"/>
      <sheetName val="PullDown_data11"/>
      <sheetName val="Palavras_Olimpiadas11"/>
      <sheetName val="Integração_-_Earned_Value10"/>
      <sheetName val="Região_Sul10"/>
      <sheetName val="TVE_110"/>
      <sheetName val="Share_Price_2002"/>
      <sheetName val="NEWS_PREV"/>
      <sheetName val="MID"/>
      <sheetName val="mapa"/>
      <sheetName val="Ficha Técnic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 refreshError="1"/>
      <sheetData sheetId="455" refreshError="1"/>
      <sheetData sheetId="456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por P"/>
      <sheetName val="capa"/>
    </sheetNames>
    <sheetDataSet>
      <sheetData sheetId="0" refreshError="1"/>
      <sheetData sheetId="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nda yamaha"/>
      <sheetName val="Resumo por P"/>
    </sheetNames>
    <sheetDataSet>
      <sheetData sheetId="0" refreshError="1"/>
      <sheetData sheetId="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S"/>
      <sheetName val="honda yamaha"/>
    </sheetNames>
    <definedNames>
      <definedName name="Impressao"/>
      <definedName name="Muda_Cor"/>
    </definedNames>
    <sheetDataSet>
      <sheetData sheetId="0" refreshError="1"/>
      <sheetData sheetId="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stimento Publicitário 1996-"/>
      <sheetName val="honda yamaha"/>
    </sheetNames>
    <definedNames>
      <definedName name="IMPRESSÃO"/>
    </definedNames>
    <sheetDataSet>
      <sheetData sheetId="0" refreshError="1"/>
      <sheetData sheetId="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STIM"/>
    </sheetNames>
    <definedNames>
      <definedName name="IMPRIME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ual"/>
      <sheetName val="Feriados"/>
      <sheetName val="Launch and Maintenance"/>
      <sheetName val="Calendario"/>
      <sheetName val="menu"/>
      <sheetName val="Est.REV."/>
      <sheetName val="1"/>
      <sheetName val="Calendário"/>
      <sheetName val="NEWS PREV"/>
      <sheetName val="outdr"/>
      <sheetName val="Calendario.xls"/>
      <sheetName val="Plan1"/>
      <sheetName val="Plan2"/>
      <sheetName val="PLMM-R$"/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Tvsa"/>
      <sheetName val="Dados BS-04"/>
      <sheetName val="RECVOL"/>
      <sheetName val="perfil_fx_Hor"/>
      <sheetName val="NEW AD SP"/>
      <sheetName val="#REF"/>
      <sheetName val="#¡REF"/>
      <sheetName val="Parametros"/>
      <sheetName val="JDE_BP"/>
      <sheetName val="XX1_Tesoreria"/>
      <sheetName val="JDE_AP"/>
      <sheetName val="MEXICO"/>
      <sheetName val="GRUPO"/>
      <sheetName val="tablas y rangos"/>
      <sheetName val="MAESTRO"/>
      <sheetName val="R2002"/>
      <sheetName val="Launch_and_Maintenance"/>
      <sheetName val="paramètres"/>
      <sheetName val="critérios"/>
      <sheetName val="Control"/>
      <sheetName val="anarev"/>
      <sheetName val="Dados_BS-04"/>
      <sheetName val="Calendario_xls"/>
      <sheetName val="Est_REV_"/>
      <sheetName val="NEWS_PREV"/>
      <sheetName val="NEW_AD_SP"/>
      <sheetName val="Dados_BS-041"/>
      <sheetName val="Launch_and_Maintenance1"/>
      <sheetName val="Calendario_xls1"/>
      <sheetName val="Est_REV_1"/>
      <sheetName val="NEWS_PREV1"/>
      <sheetName val="NEW_AD_SP1"/>
      <sheetName val="Dados_BS-042"/>
      <sheetName val="Launch_and_Maintenance2"/>
      <sheetName val="Calendario_xls2"/>
      <sheetName val="Est_REV_2"/>
      <sheetName val="NEWS_PREV2"/>
      <sheetName val="NEW_AD_SP2"/>
      <sheetName val="Dados_BS-043"/>
      <sheetName val="Launch_and_Maintenance3"/>
      <sheetName val="Calendario_xls3"/>
      <sheetName val="Est_REV_3"/>
      <sheetName val="NEWS_PREV3"/>
      <sheetName val="NEW_AD_SP3"/>
      <sheetName val="Dados_BS-044"/>
      <sheetName val="Launch_and_Maintenance4"/>
      <sheetName val="Calendario_xls4"/>
      <sheetName val="Est_REV_4"/>
      <sheetName val="NEWS_PREV4"/>
      <sheetName val="NEW_AD_SP4"/>
      <sheetName val="Dados_BS-045"/>
      <sheetName val="Launch_and_Maintenance5"/>
      <sheetName val="Calendario_xls5"/>
      <sheetName val="Est_REV_5"/>
      <sheetName val="NEWS_PREV5"/>
      <sheetName val="NEW_AD_SP5"/>
      <sheetName val="Dados_BS-048"/>
      <sheetName val="Launch_and_Maintenance8"/>
      <sheetName val="Calendario_xls8"/>
      <sheetName val="Est_REV_8"/>
      <sheetName val="NEWS_PREV8"/>
      <sheetName val="NEW_AD_SP8"/>
      <sheetName val="Dados_BS-046"/>
      <sheetName val="Launch_and_Maintenance6"/>
      <sheetName val="Calendario_xls6"/>
      <sheetName val="Est_REV_6"/>
      <sheetName val="NEWS_PREV6"/>
      <sheetName val="NEW_AD_SP6"/>
      <sheetName val="Dados_BS-047"/>
      <sheetName val="Launch_and_Maintenance7"/>
      <sheetName val="Calendario_xls7"/>
      <sheetName val="Est_REV_7"/>
      <sheetName val="NEWS_PREV7"/>
      <sheetName val="NEW_AD_SP7"/>
      <sheetName val="Dados_BS-049"/>
      <sheetName val="Launch_and_Maintenance9"/>
      <sheetName val="Calendario_xls9"/>
      <sheetName val="Est_REV_9"/>
      <sheetName val="NEWS_PREV9"/>
      <sheetName val="NEW_AD_SP9"/>
      <sheetName val="Dados_BS-0410"/>
      <sheetName val="Launch_and_Maintenance10"/>
      <sheetName val="Calendario_xls10"/>
      <sheetName val="Est_REV_10"/>
      <sheetName val="NEWS_PREV10"/>
      <sheetName val="NEW_AD_SP10"/>
    </sheetNames>
    <sheetDataSet>
      <sheetData sheetId="0">
        <row r="2">
          <cell r="AC2" t="b">
            <v>1</v>
          </cell>
          <cell r="AE2" t="b">
            <v>1</v>
          </cell>
          <cell r="AG2" t="b">
            <v>0</v>
          </cell>
        </row>
      </sheetData>
      <sheetData sheetId="1">
        <row r="2">
          <cell r="AC2" t="b">
            <v>1</v>
          </cell>
        </row>
        <row r="4">
          <cell r="B4">
            <v>38353</v>
          </cell>
        </row>
        <row r="5">
          <cell r="B5">
            <v>38436</v>
          </cell>
        </row>
        <row r="6">
          <cell r="B6">
            <v>38438</v>
          </cell>
        </row>
        <row r="7">
          <cell r="B7">
            <v>38463</v>
          </cell>
        </row>
        <row r="8">
          <cell r="B8">
            <v>38473</v>
          </cell>
        </row>
        <row r="9">
          <cell r="B9">
            <v>38498</v>
          </cell>
        </row>
        <row r="10">
          <cell r="B10">
            <v>38602</v>
          </cell>
        </row>
        <row r="11">
          <cell r="B11">
            <v>38637</v>
          </cell>
        </row>
        <row r="12">
          <cell r="B12">
            <v>38658</v>
          </cell>
        </row>
        <row r="13">
          <cell r="B13">
            <v>38671</v>
          </cell>
        </row>
        <row r="14">
          <cell r="B14">
            <v>38711</v>
          </cell>
        </row>
        <row r="17">
          <cell r="B17">
            <v>38391</v>
          </cell>
        </row>
        <row r="18">
          <cell r="B18">
            <v>38431</v>
          </cell>
        </row>
        <row r="19">
          <cell r="B19">
            <v>38437</v>
          </cell>
        </row>
        <row r="20">
          <cell r="B20">
            <v>38480</v>
          </cell>
        </row>
        <row r="21">
          <cell r="B21">
            <v>38515</v>
          </cell>
        </row>
        <row r="22">
          <cell r="B22">
            <v>38637</v>
          </cell>
        </row>
        <row r="23">
          <cell r="B23">
            <v>38578</v>
          </cell>
        </row>
        <row r="24">
          <cell r="B24">
            <v>38625</v>
          </cell>
        </row>
        <row r="27">
          <cell r="B27">
            <v>38369</v>
          </cell>
        </row>
        <row r="28">
          <cell r="B28">
            <v>38404</v>
          </cell>
        </row>
        <row r="29">
          <cell r="B29">
            <v>38502</v>
          </cell>
        </row>
        <row r="30">
          <cell r="B30">
            <v>38537</v>
          </cell>
        </row>
        <row r="31">
          <cell r="B31">
            <v>38600</v>
          </cell>
        </row>
        <row r="32">
          <cell r="B32">
            <v>38635</v>
          </cell>
        </row>
        <row r="33">
          <cell r="B33">
            <v>38667</v>
          </cell>
        </row>
        <row r="34">
          <cell r="B34">
            <v>38680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anquias"/>
      <sheetName val="Região Sul"/>
      <sheetName val="RATBOT9R"/>
      <sheetName val="Região_Sul"/>
      <sheetName val="Total_Franquias"/>
      <sheetName val="Resumo por P"/>
      <sheetName val="Ficha_Técnica"/>
      <sheetName val="Total_Franquias1"/>
      <sheetName val="Região_Sul1"/>
      <sheetName val="Resumo_por_P"/>
      <sheetName val="BME FBP05 GESPLAN"/>
      <sheetName val="honda yamaha"/>
      <sheetName val="FLOWCHART-02"/>
      <sheetName val="Bar Rel"/>
      <sheetName val="Capa"/>
      <sheetName val="MR GERENCIADO MKT YTD"/>
      <sheetName val="RATBOT9R.XLS"/>
      <sheetName val="Ficha Técnica"/>
      <sheetName val="Tabelas"/>
      <sheetName val="Oral"/>
      <sheetName val="Contas Contabeis"/>
      <sheetName val="Resumo Verba Mensal"/>
      <sheetName val="Lembretes"/>
      <sheetName val="PAC's"/>
      <sheetName val="Visibilidade"/>
      <sheetName val="Abordagem Atacadão"/>
      <sheetName val="Burn Conveniência"/>
      <sheetName val="Sampling Kuat Eko"/>
      <sheetName val="Garçon Kuat Eko"/>
      <sheetName val="Concurso cultural.DA"/>
      <sheetName val="Joãozinho "/>
      <sheetName val="Concurso Cultural Cooler"/>
      <sheetName val="Pula Corda"/>
      <sheetName val="Copo Kuat"/>
      <sheetName val="Copo Fanta Splash"/>
      <sheetName val="Concurso de Merchandising IC"/>
      <sheetName val="Tablóides  e VT´s"/>
      <sheetName val="Menu Renosa"/>
      <sheetName val="On the Go"/>
      <sheetName val="Kit Banca"/>
      <sheetName val="Despesas Diversas"/>
      <sheetName val="Midia Externa"/>
      <sheetName val="Exclusivos"/>
      <sheetName val="Eventos"/>
      <sheetName val="Expo Ecos Complemento"/>
      <sheetName val="Dia dos Pais Big Lar"/>
      <sheetName val="Ação Dia dos Pais AS 5+"/>
      <sheetName val="Ação Dia dos Pais Trad"/>
      <sheetName val="Ação Dia dos Pais AS 1 a 4"/>
      <sheetName val="Requisição de materiais "/>
      <sheetName val="Lançamento Open Happiness"/>
      <sheetName val="Lançamento Del Valle Mais"/>
      <sheetName val="Kit Ativação Sede + filiais "/>
      <sheetName val="Tabela de Preços (3)"/>
      <sheetName val="Região_Sul2"/>
      <sheetName val="Capa 2"/>
      <sheetName val="Anunciantes INV."/>
      <sheetName val="Anunc-Meio"/>
      <sheetName val="Meio"/>
      <sheetName val="Mercado"/>
      <sheetName val="Tática de TV"/>
      <sheetName val="Tática de RV"/>
      <sheetName val="Tática de JO"/>
      <sheetName val="Módulo1"/>
      <sheetName val="INVESTIM"/>
      <sheetName val="Capa_2"/>
      <sheetName val="Anunciantes_INV_"/>
      <sheetName val="Tática_de_TV"/>
      <sheetName val="Tática_de_RV"/>
      <sheetName val="Tática_de_JO"/>
      <sheetName val="Capa_21"/>
      <sheetName val="Anunciantes_INV_1"/>
      <sheetName val="Tática_de_TV1"/>
      <sheetName val="Tática_de_RV1"/>
      <sheetName val="Tática_de_JO1"/>
      <sheetName val="Capa_22"/>
      <sheetName val="Anunciantes_INV_2"/>
      <sheetName val="Tática_de_TV2"/>
      <sheetName val="Tática_de_RV2"/>
      <sheetName val="Tática_de_JO2"/>
      <sheetName val="Capa_23"/>
      <sheetName val="Anunciantes_INV_3"/>
      <sheetName val="Tática_de_TV3"/>
      <sheetName val="Tática_de_RV3"/>
      <sheetName val="Tática_de_JO3"/>
      <sheetName val="Resumo_por_P1"/>
      <sheetName val="Capa_25"/>
      <sheetName val="Anunciantes_INV_5"/>
      <sheetName val="Tática_de_TV5"/>
      <sheetName val="Tática_de_RV5"/>
      <sheetName val="Tática_de_JO5"/>
      <sheetName val="Resumo_por_P3"/>
      <sheetName val="Capa_24"/>
      <sheetName val="Anunciantes_INV_4"/>
      <sheetName val="Tática_de_TV4"/>
      <sheetName val="Tática_de_RV4"/>
      <sheetName val="Tática_de_JO4"/>
      <sheetName val="Resumo_por_P2"/>
      <sheetName val="FLOW"/>
      <sheetName val="PAGO"/>
      <sheetName val="BONIFICACAO"/>
      <sheetName val="PARCEIROS - REDES SOCIAIS"/>
      <sheetName val="Channel"/>
      <sheetName val="Brand"/>
      <sheetName val="temp"/>
      <sheetName val="INVESTIM.XLS"/>
      <sheetName val="\\Esoares\c\ARQUIVOS\MICHELIN\I"/>
      <sheetName val="\@\Esoares\c\ARQUIVOS\MICHELIN\"/>
      <sheetName val="Ranking por Filial - Mês"/>
      <sheetName val="Ranking Geral - Mês"/>
      <sheetName val="\\SAO9FS03\@\Esoares\c\ARQUIVOS"/>
      <sheetName val="\Users\cganzarolli\AppData\Loca"/>
      <sheetName val="\Users\rodrigomedeiros\Library\"/>
      <sheetName val="\NEXTEL\2011\PLANOS\SALDANHA\NE"/>
      <sheetName val="\NEXTEL\2011\PLANOS\NEYMAR\Esoa"/>
      <sheetName val="\NEXTEL\2011\PACOTES\PACOTE TV "/>
      <sheetName val="\Documents and Settings\maria.d"/>
      <sheetName val="\NEXTEL\2011\PLANOS\VAREJO\Esoa"/>
      <sheetName val="\C\Documents and Settings\maria"/>
      <sheetName val="\C\NEXTEL\2011\PLANOS\NEYMAR\Es"/>
      <sheetName val="\NEXTEL\2011\PLANOS\VAREJO\PLAN"/>
      <sheetName val="\DELOITTE\PLANOS\100 ANOS DELOI"/>
      <sheetName val="\GRUPO ANGELA\NEXTEL\NEXTEL 201"/>
      <sheetName val="\\Srmpm01\midia$\C\Documents an"/>
      <sheetName val="\midia$\Red Bull\2011\Instituci"/>
      <sheetName val="\C\C\Documents and Settings\mar"/>
      <sheetName val="\C\C\C\Documents and Settings\m"/>
      <sheetName val="\C\C\C\C\Documents and Settings"/>
      <sheetName val="\Volumes\midia$\24. Banco Itaú\"/>
      <sheetName val="\Users\priscilla.epp\AppData\Lo"/>
      <sheetName val="\Users\PATRIC~1\AppData\Local\T"/>
      <sheetName val="\C\Users\PATRIC~1\AppData\Local"/>
      <sheetName val="\Volumes\_PONG\Interno_PONG\_mí"/>
      <sheetName val="\Users\thiago.capeleiro\Documen"/>
      <sheetName val="\Users\marcela.alves\AppData\Lo"/>
      <sheetName val="\C\Users\marcela.alves\AppData\"/>
      <sheetName val="\C\C\Users\marcela.alves\AppDat"/>
      <sheetName val="\Users\nagyf\AppData\Local\Micr"/>
      <sheetName val="\Users\gisellefreire\Library\Ca"/>
      <sheetName val="\Users\fabionagy\Library\Caches"/>
      <sheetName val="Database"/>
      <sheetName val="\Users\cristianomasetto\Library"/>
      <sheetName val="\GRUPO\MASTERCARD\2015\Esoares\"/>
      <sheetName val="\Volumes\medpex01\GRUPO\MASTERC"/>
      <sheetName val="[RATBOT9R.XLS]_Users_edson_m_20"/>
      <sheetName val="\C\Users\edson.melo\Library\Cac"/>
      <sheetName val="\C\@\Esoares\c\ARQUIVOS\MICHELI"/>
      <sheetName val="Custos"/>
      <sheetName val="[RATBOT9R.XLS]_Users_edson_me_2"/>
      <sheetName val="[RATBOT9R.XLS]_Users_edson_me_3"/>
      <sheetName val="[RATBOT9R.XLS]_Users_edson_me_4"/>
      <sheetName val="[RATBOT9R.XLS]_Users_edson_me_5"/>
      <sheetName val="[RATBOT9R.XLS]_Users_edson_me_6"/>
      <sheetName val="[RATBOT9R.XLS]_Users_edson_me_7"/>
      <sheetName val="[RATBOT9R.XLS]_Users_edson_me_9"/>
      <sheetName val="[RATBOT9R.XLS]_Users_edson_me_8"/>
      <sheetName val="[RATBOT9R.XLS]\Users\edson.melo"/>
      <sheetName val="tradução"/>
      <sheetName val="[RATBOT9R.XLS]_Users_edson_m_10"/>
      <sheetName val="[RATBOT9R.XLS]_Users_edson_m_11"/>
      <sheetName val="[RATBOT9R.XLS]_Users_edson_m_13"/>
      <sheetName val="[RATBOT9R.XLS]_Users_edson_m_12"/>
      <sheetName val="[RATBOT9R.XLS]_Users_edson_m_14"/>
      <sheetName val="[RATBOT9R.XLS]_Users_edson_m_15"/>
      <sheetName val="[RATBOT9R.XLS]_Users_edson_m_16"/>
      <sheetName val="[RATBOT9R.XLS]_Users_edson_m_19"/>
      <sheetName val="[RATBOT9R.XLS]_Users_edson_m_18"/>
      <sheetName val="[RATBOT9R.XLS]_Users_edson_m_17"/>
      <sheetName val="[RATBOT9R.XLS]_Users_edson_m_21"/>
      <sheetName val="[RATBOT9R.XLS]_Users_edson_m_22"/>
      <sheetName val="[RATBOT9R.XLS]_Users_edson_m_61"/>
      <sheetName val="_Users_edson_me_2"/>
      <sheetName val="_Users_edson_me_7"/>
      <sheetName val="_Users_edson_me_3"/>
      <sheetName val="_Users_edson_me_4"/>
      <sheetName val="_Users_edson_me_5"/>
      <sheetName val="_Users_edson_me_6"/>
      <sheetName val="_Users_edson_m_11"/>
      <sheetName val="\Users\edson.melo"/>
      <sheetName val="_Users_edson_me_8"/>
      <sheetName val="_Users_edson_me_9"/>
      <sheetName val="_Users_edson_m_10"/>
      <sheetName val="_Users_edson_m_13"/>
      <sheetName val="_Users_edson_m_12"/>
      <sheetName val="_Users_edson_m_20"/>
      <sheetName val="_Users_edson_m_14"/>
      <sheetName val="_Users_edson_m_19"/>
      <sheetName val="_Users_edson_m_15"/>
      <sheetName val="_Users_edson_m_16"/>
      <sheetName val="_Users_edson_m_17"/>
      <sheetName val="_Users_edson_m_18"/>
      <sheetName val="[RATBOT9R.XLS]_Users_edson_m_23"/>
      <sheetName val="[RATBOT9R.XLS]_Users_edson_m_24"/>
      <sheetName val="[RATBOT9R.XLS]_Users_edson_m_25"/>
      <sheetName val="[RATBOT9R.XLS]_Users_edson_m_31"/>
      <sheetName val="[RATBOT9R.XLS]_Users_edson_m_26"/>
      <sheetName val="[RATBOT9R.XLS]_Users_edson_m_30"/>
      <sheetName val="[RATBOT9R.XLS]_Users_edson_m_28"/>
      <sheetName val="[RATBOT9R.XLS]_Users_edson_m_27"/>
      <sheetName val="[RATBOT9R.XLS]_Users_edson_m_29"/>
      <sheetName val="[RATBOT9R.XLS]_Users_edson_m_32"/>
      <sheetName val="[RATBOT9R.XLS]_Users_edson_m_33"/>
      <sheetName val="[RATBOT9R.XLS]_Users_edson_m_34"/>
      <sheetName val="[RATBOT9R.XLS]_Users_edson_m_35"/>
      <sheetName val="[RATBOT9R.XLS]_Users_edson_m_37"/>
      <sheetName val="[RATBOT9R.XLS]_Users_edson_m_36"/>
      <sheetName val="[RATBOT9R.XLS]_Users_edson_m_38"/>
      <sheetName val="[RATBOT9R.XLS]_Users_edson_m_39"/>
      <sheetName val="[RATBOT9R.XLS]_Users_edson_m_40"/>
      <sheetName val="[RATBOT9R.XLS]_Users_edson_m_43"/>
      <sheetName val="[RATBOT9R.XLS]_Users_edson_m_41"/>
      <sheetName val="[RATBOT9R.XLS]_Users_edson_m_42"/>
      <sheetName val="[RATBOT9R.XLS]_Users_edson_m_44"/>
      <sheetName val="[RATBOT9R.XLS]_Users_edson_m_45"/>
      <sheetName val="[RATBOT9R.XLS]_Users_edson_m_53"/>
      <sheetName val="[RATBOT9R.XLS]_Users_edson_m_46"/>
      <sheetName val="[RATBOT9R.XLS]_Users_edson_m_48"/>
      <sheetName val="[RATBOT9R.XLS]_Users_edson_m_47"/>
      <sheetName val="[RATBOT9R.XLS]_Users_edson_m_49"/>
      <sheetName val="[RATBOT9R.XLS]_Users_edson_m_50"/>
      <sheetName val="[RATBOT9R.XLS]_Users_edson_m_51"/>
      <sheetName val="[RATBOT9R.XLS]_Users_edson_m_52"/>
      <sheetName val="[RATBOT9R.XLS]_Users_edson_m_54"/>
      <sheetName val="[RATBOT9R.XLS]_Users_edson_m_56"/>
      <sheetName val="[RATBOT9R.XLS]_Users_edson_m_55"/>
      <sheetName val="[RATBOT9R.XLS]_Users_edson_m_58"/>
      <sheetName val="[RATBOT9R.XLS]_Users_edson_m_57"/>
      <sheetName val="[RATBOT9R.XLS]_Users_edson_m_59"/>
      <sheetName val="[RATBOT9R.XLS]_Users_edson_m_60"/>
      <sheetName val="[RATBOT9R.XLS]_Users_edson_m_62"/>
      <sheetName val="[RATBOT9R.XLS]_Users_edson_m_63"/>
      <sheetName val="[RATBOT9R.XLS]_Users_edson_m_67"/>
      <sheetName val="[RATBOT9R.XLS]_Users_edson_m_64"/>
      <sheetName val="Despesas"/>
      <sheetName val="honda_yamaha"/>
      <sheetName val="[RATBOT9R.XLS]_Users_edson_m_65"/>
      <sheetName val="[RATBOT9R.XLS]_Users_edson_m_66"/>
      <sheetName val="[RATBOT9R.XLS]_Users_edson_m_70"/>
      <sheetName val="[RATBOT9R.XLS]_Users_edson_m_68"/>
      <sheetName val="[RATBOT9R.XLS]_Users_edson_m_69"/>
      <sheetName val="[RATBOT9R.XLS]_Users_edson_m_73"/>
      <sheetName val="[RATBOT9R.XLS]_Users_edson_m_71"/>
      <sheetName val="[RATBOT9R.XLS]_Users_edson_m_72"/>
      <sheetName val="[RATBOT9R.XLS]_Users_edson__111"/>
      <sheetName val="[RATBOT9R.XLS]_Users_edson_m_74"/>
      <sheetName val="[RATBOT9R.XLS]_Users_edson_m_77"/>
      <sheetName val="[RATBOT9R.XLS]_Users_edson_m_75"/>
      <sheetName val="[RATBOT9R.XLS]_Users_edson_m_76"/>
      <sheetName val="[RATBOT9R.XLS]_Users_edson_m_79"/>
      <sheetName val="[RATBOT9R.XLS]_Users_edson_m_78"/>
      <sheetName val="[RATBOT9R.XLS]_Users_edson_m_80"/>
      <sheetName val="[RATBOT9R.XLS]_Users_edson_m_82"/>
      <sheetName val="[RATBOT9R.XLS]_Users_edson_m_81"/>
      <sheetName val="[RATBOT9R.XLS]_Users_edson_m_83"/>
      <sheetName val="[RATBOT9R.XLS]_Users_edson_m_84"/>
      <sheetName val="[RATBOT9R.XLS]_Users_edson_m_90"/>
      <sheetName val="[RATBOT9R.XLS]_Users_edson_m_88"/>
      <sheetName val="[RATBOT9R.XLS]_Users_edson_m_85"/>
      <sheetName val="[RATBOT9R.XLS]_Users_edson_m_86"/>
      <sheetName val="[RATBOT9R.XLS]_Users_edson_m_87"/>
      <sheetName val="[RATBOT9R.XLS]_Users_edson_m_89"/>
      <sheetName val="[RATBOT9R.XLS]_Users_edson_m_91"/>
      <sheetName val="[RATBOT9R.XLS]_Users_edson_m_92"/>
      <sheetName val="[RATBOT9R.XLS]_Users_edson_m_95"/>
      <sheetName val="[RATBOT9R.XLS]_Users_edson_m_93"/>
      <sheetName val="[RATBOT9R.XLS]_Users_edson_m_94"/>
      <sheetName val="[RATBOT9R.XLS]_Users_edson_m_96"/>
      <sheetName val="[RATBOT9R.XLS]_Users_edson_m_99"/>
      <sheetName val="[RATBOT9R.XLS]_Users_edson_m_97"/>
      <sheetName val="[RATBOT9R.XLS]_Users_edson_m_98"/>
      <sheetName val="[RATBOT9R.XLS]_Users_edson__100"/>
      <sheetName val="[RATBOT9R.XLS]_Users_edson__102"/>
      <sheetName val="[RATBOT9R.XLS]_Users_edson__101"/>
      <sheetName val="[RATBOT9R.XLS]_Users_edson__109"/>
      <sheetName val="[RATBOT9R.XLS]_Users_edson__104"/>
      <sheetName val="[RATBOT9R.XLS]_Users_edson__103"/>
      <sheetName val="[RATBOT9R.XLS]_Users_edson__108"/>
      <sheetName val="[RATBOT9R.XLS]_Users_edson__107"/>
      <sheetName val="[RATBOT9R.XLS]_Users_edson__105"/>
      <sheetName val="[RATBOT9R.XLS]_Users_edson__106"/>
      <sheetName val="[RATBOT9R.XLS]_Users_edson__110"/>
      <sheetName val="[RATBOT9R.XLS]_Users_edson__112"/>
      <sheetName val="[RATBOT9R.XLS]_Users_edson__113"/>
      <sheetName val="[RATBOT9R.XLS]_Users_edson__149"/>
      <sheetName val="[RATBOT9R.XLS]_Users_edson__147"/>
      <sheetName val="[RATBOT9R.XLS]_Users_edson__114"/>
      <sheetName val="[RATBOT9R.XLS]_Users_edson__115"/>
      <sheetName val="[RATBOT9R.XLS]_Users_edson__116"/>
      <sheetName val="[RATBOT9R.XLS]_Users_edson__117"/>
      <sheetName val="[RATBOT9R.XLS]_Users_edson__119"/>
      <sheetName val="[RATBOT9R.XLS]_Users_edson__118"/>
      <sheetName val="[RATBOT9R.XLS]_Users_edson__124"/>
      <sheetName val="[RATBOT9R.XLS]_Users_edson__121"/>
      <sheetName val="[RATBOT9R.XLS]_Users_edson__120"/>
      <sheetName val="[RATBOT9R.XLS]_Users_edson__122"/>
      <sheetName val="[RATBOT9R.XLS]_Users_edson__123"/>
      <sheetName val="[RATBOT9R.XLS]_Users_edson__125"/>
      <sheetName val="[RATBOT9R.XLS]_Users_edson__126"/>
      <sheetName val="[RATBOT9R.XLS]_Users_edson__127"/>
      <sheetName val="[RATBOT9R.XLS]_Users_edson__128"/>
      <sheetName val="[RATBOT9R.XLS]_Users_edson__133"/>
      <sheetName val="[RATBOT9R.XLS]_Users_edson__129"/>
      <sheetName val="[RATBOT9R.XLS]_Users_edson__130"/>
      <sheetName val="[RATBOT9R.XLS]_Users_edson__131"/>
      <sheetName val="[RATBOT9R.XLS]_Users_edson__132"/>
      <sheetName val="[RATBOT9R.XLS]_Users_edson__141"/>
      <sheetName val="[RATBOT9R.XLS]_Users_edson__140"/>
      <sheetName val="[RATBOT9R.XLS]_Users_edson__134"/>
      <sheetName val="[RATBOT9R.XLS]_Users_edson__135"/>
      <sheetName val="[RATBOT9R.XLS]_Users_edson__136"/>
      <sheetName val="[RATBOT9R.XLS]_Users_edson__138"/>
      <sheetName val="[RATBOT9R.XLS]_Users_edson__137"/>
      <sheetName val="[RATBOT9R.XLS]_Users_edson__139"/>
      <sheetName val="[RATBOT9R.XLS]_Users_edson__142"/>
      <sheetName val="[RATBOT9R.XLS]_Users_edson__143"/>
      <sheetName val="[RATBOT9R.XLS]_Users_edson__145"/>
      <sheetName val="[RATBOT9R.XLS]_Users_edson__144"/>
      <sheetName val="[RATBOT9R.XLS]_Users_edson__146"/>
      <sheetName val="[RATBOT9R.XLS]_Users_edson__148"/>
      <sheetName val="[RATBOT9R.XLS]_Users_edson__150"/>
      <sheetName val="[RATBOT9R.XLS]_Users_edson__151"/>
      <sheetName val="[RATBOT9R.XLS]_Users_edson__152"/>
      <sheetName val="[RATBOT9R.XLS]_Users_edson__155"/>
      <sheetName val="[RATBOT9R.XLS]_Users_edson__153"/>
      <sheetName val="[RATBOT9R.XLS]_Users_edson__154"/>
      <sheetName val="[RATBOT9R.XLS]_Users_edson__176"/>
      <sheetName val="[RATBOT9R.XLS]_Users_edson__160"/>
      <sheetName val="[RATBOT9R.XLS]_Users_edson__156"/>
      <sheetName val="[RATBOT9R.XLS]_Users_edson__157"/>
      <sheetName val="[RATBOT9R.XLS]_Users_edson__158"/>
      <sheetName val="[RATBOT9R.XLS]_Users_edson__159"/>
      <sheetName val="[RATBOT9R.XLS]_Users_edson__166"/>
      <sheetName val="[RATBOT9R.XLS]_Users_edson__161"/>
      <sheetName val="[RATBOT9R.XLS]_Users_edson__162"/>
      <sheetName val="[RATBOT9R.XLS]_Users_edson__163"/>
      <sheetName val="[RATBOT9R.XLS]_Users_edson__164"/>
      <sheetName val="[RATBOT9R.XLS]_Users_edson__165"/>
      <sheetName val="[RATBOT9R.XLS]_Users_edson__169"/>
      <sheetName val="[RATBOT9R.XLS]_Users_edson__167"/>
      <sheetName val="[RATBOT9R.XLS]_Users_edson__168"/>
      <sheetName val="[RATBOT9R.XLS]_Users_edson__170"/>
      <sheetName val="[RATBOT9R.XLS]_Users_edson__172"/>
      <sheetName val="[RATBOT9R.XLS]_Users_edson__171"/>
      <sheetName val="[RATBOT9R.XLS]_Users_edson__173"/>
      <sheetName val="[RATBOT9R.XLS]_Users_edson__174"/>
      <sheetName val="[RATBOT9R.XLS]_Users_edson__175"/>
      <sheetName val="[RATBOT9R.XLS]_Users_edson__184"/>
      <sheetName val="[RATBOT9R.XLS]_Users_edson__183"/>
      <sheetName val="[RATBOT9R.XLS]_Users_edson__177"/>
      <sheetName val="[RATBOT9R.XLS]_Users_edson__178"/>
      <sheetName val="[RATBOT9R.XLS]_Users_edson__181"/>
      <sheetName val="[RATBOT9R.XLS]_Users_edson__180"/>
      <sheetName val="[RATBOT9R.XLS]_Users_edson__179"/>
      <sheetName val="[RATBOT9R.XLS]_Users_edson__182"/>
      <sheetName val="[RATBOT9R.XLS]_Users_edson__215"/>
      <sheetName val="[RATBOT9R.XLS]_Users_edson__185"/>
      <sheetName val="[RATBOT9R.XLS]_Users_edson__186"/>
      <sheetName val="[RATBOT9R.XLS]_Users_edson__190"/>
      <sheetName val="[RATBOT9R.XLS]_Users_edson__188"/>
      <sheetName val="[RATBOT9R.XLS]_Users_edson__187"/>
      <sheetName val="[RATBOT9R.XLS]_Users_edson__189"/>
      <sheetName val="[RATBOT9R.XLS]_Users_edson__191"/>
      <sheetName val="[RATBOT9R.XLS]_Users_edson__192"/>
      <sheetName val="[RATBOT9R.XLS]_Users_edson__193"/>
      <sheetName val="[RATBOT9R.XLS]_Users_edson__194"/>
      <sheetName val="[RATBOT9R.XLS]_Users_edson__195"/>
      <sheetName val="[RATBOT9R.XLS]_Users_edson__202"/>
      <sheetName val="[RATBOT9R.XLS]_Users_edson__196"/>
      <sheetName val="[RATBOT9R.XLS]_Users_edson__197"/>
      <sheetName val="[RATBOT9R.XLS]_Users_edson__198"/>
      <sheetName val="[RATBOT9R.XLS]_Users_edson__199"/>
      <sheetName val="[RATBOT9R.XLS]_Users_edson__200"/>
      <sheetName val="[RATBOT9R.XLS]_Users_edson__201"/>
      <sheetName val="[RATBOT9R.XLS]_Users_edson__203"/>
      <sheetName val="[RATBOT9R.XLS]_Users_edson__206"/>
      <sheetName val="[RATBOT9R.XLS]_Users_edson__204"/>
      <sheetName val="[RATBOT9R.XLS]_Users_edson__205"/>
      <sheetName val="[RATBOT9R.XLS]_Users_edson__208"/>
      <sheetName val="[RATBOT9R.XLS]_Users_edson__207"/>
      <sheetName val="[RATBOT9R.XLS]_Users_edson__214"/>
      <sheetName val="[RATBOT9R.XLS]_Users_edson__213"/>
      <sheetName val="[RATBOT9R.XLS]_Users_edson__209"/>
      <sheetName val="[RATBOT9R.XLS]_Users_edson__210"/>
      <sheetName val="[RATBOT9R.XLS]_Users_edson__211"/>
      <sheetName val="[RATBOT9R.XLS]_Users_edson__212"/>
      <sheetName val="[RATBOT9R.XLS]_Users_edson__259"/>
      <sheetName val="[RATBOT9R.XLS]_Users_edson__217"/>
      <sheetName val="[RATBOT9R.XLS]_Users_edson__216"/>
      <sheetName val="[RATBOT9R.XLS]_Users_edson__236"/>
      <sheetName val="[RATBOT9R.XLS]_Users_edson__220"/>
      <sheetName val="[RATBOT9R.XLS]_Users_edson__219"/>
      <sheetName val="[RATBOT9R.XLS]_Users_edson__218"/>
      <sheetName val="_Users_edson_m_34"/>
      <sheetName val="_Users_edson_m_23"/>
      <sheetName val="_Users_edson_m_21"/>
      <sheetName val="_Users_edson_m_22"/>
      <sheetName val="_Users_edson_m_25"/>
      <sheetName val="_Users_edson_m_24"/>
      <sheetName val="_Users_edson_m_26"/>
      <sheetName val="_Users_edson_m_30"/>
      <sheetName val="_Users_edson_m_28"/>
      <sheetName val="_Users_edson_m_27"/>
      <sheetName val="_Users_edson_m_29"/>
      <sheetName val="_Users_edson_m_33"/>
      <sheetName val="_Users_edson_m_31"/>
      <sheetName val="_Users_edson_m_32"/>
      <sheetName val="_Users_edson_m_66"/>
      <sheetName val="_Users_edson_m_39"/>
      <sheetName val="_Users_edson_m_35"/>
      <sheetName val="_Users_edson_m_37"/>
      <sheetName val="_Users_edson_m_36"/>
      <sheetName val="_Users_edson_m_38"/>
      <sheetName val="_Users_edson_m_42"/>
      <sheetName val="_Users_edson_m_41"/>
      <sheetName val="_Users_edson_m_40"/>
      <sheetName val="_Users_edson_m_45"/>
      <sheetName val="_Users_edson_m_43"/>
      <sheetName val="_Users_edson_m_44"/>
      <sheetName val="_Users_edson_m_46"/>
      <sheetName val="_Users_edson_m_47"/>
      <sheetName val="_Users_edson_m_49"/>
      <sheetName val="_Users_edson_m_48"/>
      <sheetName val="_Users_edson_m_53"/>
      <sheetName val="_Users_edson_m_50"/>
      <sheetName val="_Users_edson_m_51"/>
      <sheetName val="_Users_edson_m_52"/>
      <sheetName val="_Users_edson_m_54"/>
      <sheetName val="_Users_edson_m_55"/>
      <sheetName val="_Users_edson_m_56"/>
      <sheetName val="_Users_edson_m_62"/>
      <sheetName val="_Users_edson_m_61"/>
      <sheetName val="_Users_edson_m_58"/>
      <sheetName val="_Users_edson_m_57"/>
      <sheetName val="_Users_edson_m_59"/>
      <sheetName val="_Users_edson_m_60"/>
      <sheetName val="_Users_edson_m_65"/>
      <sheetName val="_Users_edson_m_63"/>
      <sheetName val="_Users_edson_m_64"/>
      <sheetName val="_Users_edson_m_68"/>
      <sheetName val="_Users_edson_m_67"/>
      <sheetName val="[RATBOT9R.XLS]_Users_edson__235"/>
      <sheetName val="[RATBOT9R.XLS]_Users_edson__221"/>
      <sheetName val="[RATBOT9R.XLS]_Users_edson__226"/>
      <sheetName val="[RATBOT9R.XLS]_Users_edson__222"/>
      <sheetName val="[RATBOT9R.XLS]_Users_edson__225"/>
      <sheetName val="[RATBOT9R.XLS]_Users_edson__224"/>
      <sheetName val="[RATBOT9R.XLS]_Users_edson__223"/>
      <sheetName val="[RATBOT9R.XLS]_Users_edson__227"/>
      <sheetName val="[RATBOT9R.XLS]_Users_edson__233"/>
      <sheetName val="[RATBOT9R.XLS]_Users_edson__228"/>
      <sheetName val="[RATBOT9R.XLS]_Users_edson__229"/>
      <sheetName val="[RATBOT9R.XLS]_Users_edson__230"/>
      <sheetName val="[RATBOT9R.XLS]_Users_edson__231"/>
      <sheetName val="[RATBOT9R.XLS]_Users_edson__232"/>
      <sheetName val="[RATBOT9R.XLS]_Users_edson__234"/>
      <sheetName val="[RATBOT9R.XLS]_Users_edson__237"/>
      <sheetName val="[RATBOT9R.XLS]_Users_edson__241"/>
      <sheetName val="[RATBOT9R.XLS]_Users_edson__240"/>
      <sheetName val="[RATBOT9R.XLS]_Users_edson__239"/>
      <sheetName val="[RATBOT9R.XLS]_Users_edson__238"/>
      <sheetName val="[RATBOT9R.XLS]_Users_edson__242"/>
      <sheetName val="[RATBOT9R.XLS]_Users_edson__243"/>
      <sheetName val="[RATBOT9R.XLS]_Users_edson__244"/>
      <sheetName val="[RATBOT9R.XLS]_Users_edson__245"/>
      <sheetName val="[RATBOT9R.XLS]_Users_edson__246"/>
      <sheetName val="[RATBOT9R.XLS]_Users_edson__247"/>
      <sheetName val="[RATBOT9R.XLS]_Users_edson__248"/>
      <sheetName val="[RATBOT9R.XLS]_Users_edson__249"/>
      <sheetName val="[RATBOT9R.XLS]_Users_edson__250"/>
      <sheetName val="[RATBOT9R.XLS]_Users_edson__251"/>
      <sheetName val="[RATBOT9R.XLS]_Users_edson__253"/>
      <sheetName val="[RATBOT9R.XLS]_Users_edson__252"/>
      <sheetName val="[RATBOT9R.XLS]_Users_edson__256"/>
      <sheetName val="[RATBOT9R.XLS]_Users_edson__254"/>
      <sheetName val="[RATBOT9R.XLS]_Users_edson__255"/>
      <sheetName val="[RATBOT9R.XLS]_Users_edson__257"/>
      <sheetName val="[RATBOT9R.XLS]_Users_edson__258"/>
      <sheetName val="[RATBOT9R.XLS]_Users_edson__415"/>
      <sheetName val="[RATBOT9R.XLS]_Users_edson__398"/>
      <sheetName val="[RATBOT9R.XLS]_Users_edson__298"/>
      <sheetName val="[RATBOT9R.XLS]_Users_edson__284"/>
      <sheetName val="[RATBOT9R.XLS]_Users_edson__262"/>
      <sheetName val="[RATBOT9R.XLS]_Users_edson__260"/>
      <sheetName val="[RATBOT9R.XLS]_Users_edson__261"/>
      <sheetName val="[RATBOT9R.XLS]_Users_edson__263"/>
      <sheetName val="[RATBOT9R.XLS]_Users_edson__265"/>
      <sheetName val="[RATBOT9R.XLS]_Users_edson__264"/>
      <sheetName val="[RATBOT9R.XLS]_Users_edson__279"/>
      <sheetName val="[RATBOT9R.XLS]_Users_edson__278"/>
      <sheetName val="[RATBOT9R.XLS]_Users_edson__277"/>
      <sheetName val="[RATBOT9R.XLS]_Users_edson__266"/>
      <sheetName val="[RATBOT9R.XLS]_Users_edson__267"/>
      <sheetName val="[RATBOT9R.XLS]_Users_edson__268"/>
      <sheetName val="[RATBOT9R.XLS]_Users_edson__269"/>
      <sheetName val="[RATBOT9R.XLS]_Users_edson__270"/>
      <sheetName val="[RATBOT9R.XLS]_Users_edson__271"/>
      <sheetName val="[RATBOT9R.XLS]_Users_edson__272"/>
      <sheetName val="[RATBOT9R.XLS]_Users_edson__273"/>
      <sheetName val="[RATBOT9R.XLS]_Users_edson__274"/>
      <sheetName val="[RATBOT9R.XLS]_Users_edson__275"/>
      <sheetName val="[RATBOT9R.XLS]_Users_edson__276"/>
      <sheetName val="[RATBOT9R.XLS]_Users_edson__281"/>
      <sheetName val="[RATBOT9R.XLS]_Users_edson__280"/>
      <sheetName val="[RATBOT9R.XLS]_Users_edson__283"/>
      <sheetName val="[RATBOT9R.XLS]_Users_edson__282"/>
      <sheetName val="[RATBOT9R.XLS]_Users_edson__294"/>
      <sheetName val="[RATBOT9R.XLS]_Users_edson__285"/>
      <sheetName val="[RATBOT9R.XLS]_Users_edson__286"/>
      <sheetName val="[RATBOT9R.XLS]_Users_edson__287"/>
      <sheetName val="[RATBOT9R.XLS]_Users_edson__288"/>
      <sheetName val="[RATBOT9R.XLS]_Users_edson__289"/>
      <sheetName val="[RATBOT9R.XLS]_Users_edson__290"/>
      <sheetName val="[RATBOT9R.XLS]_Users_edson__291"/>
      <sheetName val="[RATBOT9R.XLS]_Users_edson__292"/>
      <sheetName val="[RATBOT9R.XLS]_Users_edson__293"/>
      <sheetName val="[RATBOT9R.XLS]_Users_edson__295"/>
      <sheetName val="[RATBOT9R.XLS]_Users_edson__296"/>
      <sheetName val="[RATBOT9R.XLS]_Users_edson__297"/>
      <sheetName val="[RATBOT9R.XLS]_Users_edson__305"/>
      <sheetName val="[RATBOT9R.XLS]_Users_edson__302"/>
      <sheetName val="[RATBOT9R.XLS]_Users_edson__299"/>
      <sheetName val="[RATBOT9R.XLS]_Users_edson__300"/>
      <sheetName val="[RATBOT9R.XLS]_Users_edson__301"/>
      <sheetName val="[RATBOT9R.XLS]_Users_edson__303"/>
      <sheetName val="[RATBOT9R.XLS]_Users_edson__304"/>
      <sheetName val="[RATBOT9R.XLS]_Users_edson__306"/>
      <sheetName val="[RATBOT9R.XLS]_Users_edson__307"/>
      <sheetName val="[RATBOT9R.XLS]_Users_edson__310"/>
      <sheetName val="[RATBOT9R.XLS]_Users_edson__308"/>
      <sheetName val="[RATBOT9R.XLS]_Users_edson__309"/>
      <sheetName val="[RATBOT9R.XLS]_Users_edson__311"/>
      <sheetName val="[RATBOT9R.XLS]_Users_edson__318"/>
      <sheetName val="[RATBOT9R.XLS]_Users_edson__312"/>
      <sheetName val="[RATBOT9R.XLS]_Users_edson__313"/>
      <sheetName val="[RATBOT9R.XLS]_Users_edson__314"/>
      <sheetName val="[RATBOT9R.XLS]_Users_edson__315"/>
      <sheetName val="[RATBOT9R.XLS]_Users_edson__316"/>
      <sheetName val="[RATBOT9R.XLS]_Users_edson__317"/>
      <sheetName val="[RATBOT9R.XLS]_Users_edson__319"/>
      <sheetName val="[RATBOT9R.XLS]_Users_edson__331"/>
      <sheetName val="[RATBOT9R.XLS]_Users_edson__324"/>
      <sheetName val="[RATBOT9R.XLS]_Users_edson__320"/>
      <sheetName val="[RATBOT9R.XLS]_Users_edson__321"/>
      <sheetName val="[RATBOT9R.XLS]_Users_edson__322"/>
      <sheetName val="[RATBOT9R.XLS]_Users_edson__323"/>
      <sheetName val="[RATBOT9R.XLS]_Users_edson__325"/>
      <sheetName val="[RATBOT9R.XLS]_Users_edson__326"/>
      <sheetName val="[RATBOT9R.XLS]_Users_edson__327"/>
      <sheetName val="[RATBOT9R.XLS]_Users_edson__328"/>
      <sheetName val="[RATBOT9R.XLS]_Users_edson__329"/>
      <sheetName val="[RATBOT9R.XLS]_Users_edson__330"/>
      <sheetName val="[RATBOT9R.XLS]_Users_edson__343"/>
      <sheetName val="[RATBOT9R.XLS]_Users_edson__332"/>
      <sheetName val="[RATBOT9R.XLS]_Users_edson__333"/>
      <sheetName val="[RATBOT9R.XLS]_Users_edson__334"/>
      <sheetName val="[RATBOT9R.XLS]_Users_edson__342"/>
      <sheetName val="[RATBOT9R.XLS]_Users_edson__335"/>
      <sheetName val="[RATBOT9R.XLS]_Users_edson__336"/>
      <sheetName val="[RATBOT9R.XLS]_Users_edson__337"/>
      <sheetName val="[RATBOT9R.XLS]_Users_edson__338"/>
      <sheetName val="[RATBOT9R.XLS]_Users_edson__339"/>
      <sheetName val="[RATBOT9R.XLS]_Users_edson__340"/>
      <sheetName val="[RATBOT9R.XLS]_Users_edson__341"/>
      <sheetName val="[RATBOT9R.XLS]_Users_edson__347"/>
      <sheetName val="[RATBOT9R.XLS]_Users_edson__344"/>
      <sheetName val="[RATBOT9R.XLS]_Users_edson__345"/>
      <sheetName val="[RATBOT9R.XLS]_Users_edson__346"/>
      <sheetName val="[RATBOT9R.XLS]_Users_edson__351"/>
      <sheetName val="[RATBOT9R.XLS]_Users_edson__348"/>
      <sheetName val="[RATBOT9R.XLS]_Users_edson__349"/>
      <sheetName val="[RATBOT9R.XLS]_Users_edson__350"/>
      <sheetName val="[RATBOT9R.XLS]_Users_edson__370"/>
      <sheetName val="[RATBOT9R.XLS]_Users_edson__353"/>
      <sheetName val="[RATBOT9R.XLS]_Users_edson__352"/>
      <sheetName val="[RATBOT9R.XLS]_Users_edson__354"/>
      <sheetName val="[RATBOT9R.XLS]_Users_edson__368"/>
      <sheetName val="[RATBOT9R.XLS]_Users_edson__367"/>
      <sheetName val="[RATBOT9R.XLS]_Users_edson__355"/>
      <sheetName val="[RATBOT9R.XLS]_Users_edson__356"/>
      <sheetName val="[RATBOT9R.XLS]_Users_edson__357"/>
      <sheetName val="[RATBOT9R.XLS]_Users_edson__358"/>
      <sheetName val="[RATBOT9R.XLS]_Users_edson__359"/>
      <sheetName val="[RATBOT9R.XLS]_Users_edson__360"/>
      <sheetName val="[RATBOT9R.XLS]_Users_edson__361"/>
      <sheetName val="[RATBOT9R.XLS]_Users_edson__362"/>
      <sheetName val="[RATBOT9R.XLS]_Users_edson__363"/>
      <sheetName val="[RATBOT9R.XLS]_Users_edson__364"/>
      <sheetName val="[RATBOT9R.XLS]_Users_edson__365"/>
      <sheetName val="[RATBOT9R.XLS]_Users_edson__366"/>
      <sheetName val="[RATBOT9R.XLS]_Users_edson__369"/>
      <sheetName val="[RATBOT9R.XLS]_Users_edson__371"/>
      <sheetName val="[RATBOT9R.XLS]_Users_edson__374"/>
      <sheetName val="[RATBOT9R.XLS]_Users_edson__372"/>
      <sheetName val="[RATBOT9R.XLS]_Users_edson__373"/>
      <sheetName val="[RATBOT9R.XLS]_Users_edson__375"/>
      <sheetName val="[RATBOT9R.XLS]_Users_edson__377"/>
      <sheetName val="[RATBOT9R.XLS]_Users_edson__376"/>
      <sheetName val="[RATBOT9R.XLS]_Users_edson__380"/>
      <sheetName val="[RATBOT9R.XLS]_Users_edson__378"/>
      <sheetName val="[RATBOT9R.XLS]_Users_edson__379"/>
      <sheetName val="[RATBOT9R.XLS]_Users_edson__386"/>
      <sheetName val="[RATBOT9R.XLS]_Users_edson__384"/>
      <sheetName val="[RATBOT9R.XLS]_Users_edson__383"/>
      <sheetName val="[RATBOT9R.XLS]_Users_edson__382"/>
      <sheetName val="[RATBOT9R.XLS]_Users_edson__381"/>
      <sheetName val="[RATBOT9R.XLS]_Users_edson__385"/>
      <sheetName val="[RATBOT9R.XLS]_Users_edson__392"/>
      <sheetName val="Palavras Olimpiadas"/>
      <sheetName val="[RATBOT9R.XLS]_Users_edson__391"/>
      <sheetName val="[RATBOT9R.XLS]_Users_edson__390"/>
      <sheetName val="Região_Sul3"/>
      <sheetName val="Total_Franquias2"/>
      <sheetName val="Resumo_por_P4"/>
      <sheetName val="BME_FBP05_GESPLAN"/>
      <sheetName val="Bar_Rel"/>
      <sheetName val="MR_GERENCIADO_MKT_YTD"/>
      <sheetName val="RATBOT9R_XLS"/>
      <sheetName val="Ficha_Técnica1"/>
      <sheetName val="Contas_Contabeis"/>
      <sheetName val="Resumo_Verba_Mensal"/>
      <sheetName val="Abordagem_Atacadão"/>
      <sheetName val="Burn_Conveniência"/>
      <sheetName val="Sampling_Kuat_Eko"/>
      <sheetName val="Garçon_Kuat_Eko"/>
      <sheetName val="Concurso_cultural_DA"/>
      <sheetName val="Joãozinho_"/>
      <sheetName val="Concurso_Cultural_Cooler"/>
      <sheetName val="Pula_Corda"/>
      <sheetName val="Copo_Kuat"/>
      <sheetName val="Copo_Fanta_Splash"/>
      <sheetName val="Concurso_de_Merchandising_IC"/>
      <sheetName val="Tablóides__e_VT´s"/>
      <sheetName val="Menu_Renosa"/>
      <sheetName val="On_the_Go"/>
      <sheetName val="Kit_Banca"/>
      <sheetName val="Despesas_Diversas"/>
      <sheetName val="Midia_Externa"/>
      <sheetName val="Expo_Ecos_Complemento"/>
      <sheetName val="Dia_dos_Pais_Big_Lar"/>
      <sheetName val="Ação_Dia_dos_Pais_AS_5+"/>
      <sheetName val="Ação_Dia_dos_Pais_Trad"/>
      <sheetName val="Ação_Dia_dos_Pais_AS_1_a_4"/>
      <sheetName val="Requisição_de_materiais_"/>
      <sheetName val="Lançamento_Open_Happiness"/>
      <sheetName val="Lançamento_Del_Valle_Mais"/>
      <sheetName val="Kit_Ativação_Sede_+_filiais_"/>
      <sheetName val="Tabela_de_Preços_(3)"/>
      <sheetName val="Capa_26"/>
      <sheetName val="Anunciantes_INV_6"/>
      <sheetName val="Tática_de_TV6"/>
      <sheetName val="Tática_de_RV6"/>
      <sheetName val="Tática_de_JO6"/>
      <sheetName val="PARCEIROS_-_REDES_SOCIAIS"/>
      <sheetName val="INVESTIM_XLS"/>
      <sheetName val="Ranking_por_Filial_-_Mês"/>
      <sheetName val="Ranking_Geral_-_Mês"/>
      <sheetName val="\NEXTEL\2011\PACOTES\PACOTE_TV_"/>
      <sheetName val="\Documents_and_Settings\maria_d"/>
      <sheetName val="\C\Documents_and_Settings\maria"/>
      <sheetName val="\DELOITTE\PLANOS\100_ANOS_DELOI"/>
      <sheetName val="\GRUPO_ANGELA\NEXTEL\NEXTEL_201"/>
      <sheetName val="\\Srmpm01\midia$\C\Documents_an"/>
      <sheetName val="\midia$\Red_Bull\2011\Instituci"/>
      <sheetName val="\C\C\Documents_and_Settings\mar"/>
      <sheetName val="\C\C\C\Documents_and_Settings\m"/>
      <sheetName val="\C\C\C\C\Documents_and_Settings"/>
      <sheetName val="\Volumes\midia$\24__Banco_Itaú\"/>
      <sheetName val="\Users\priscilla_epp\AppData\Lo"/>
      <sheetName val="\Users\thiago_capeleiro\Documen"/>
      <sheetName val="\Users\marcela_alves\AppData\Lo"/>
      <sheetName val="\C\Users\marcela_alves\AppData\"/>
      <sheetName val="\C\C\Users\marcela_alves\AppDat"/>
      <sheetName val="[RATBOT9R_XLS]_Users_edson_me_3"/>
      <sheetName val="\C\Users\edson_melo\Library\Cac"/>
      <sheetName val="[RATBOT9R_XLS]_Users_edson_me_2"/>
      <sheetName val="[RATBOT9R_XLS]_Users_edson_me_4"/>
      <sheetName val="[RATBOT9R_XLS]_Users_edson_me_7"/>
      <sheetName val="[RATBOT9R_XLS]_Users_edson_me_5"/>
      <sheetName val="[RATBOT9R_XLS]_Users_edson_me_6"/>
      <sheetName val="[RATBOT9R_XLS]\Users\edson_melo"/>
      <sheetName val="[RATBOT9R_XLS]_Users_edson_me_8"/>
      <sheetName val="[RATBOT9R_XLS]_Users_edson_me_9"/>
      <sheetName val="[RATBOT9R_XLS]_Users_edson_m_14"/>
      <sheetName val="[RATBOT9R_XLS]_Users_edson_m_10"/>
      <sheetName val="[RATBOT9R_XLS]_Users_edson_m_12"/>
      <sheetName val="[RATBOT9R_XLS]_Users_edson_m_11"/>
      <sheetName val="[RATBOT9R_XLS]_Users_edson_m_13"/>
      <sheetName val="[RATBOT9R_XLS]_Users_edson_m_15"/>
      <sheetName val="[RATBOT9R_XLS]_Users_edson_m_16"/>
      <sheetName val="[RATBOT9R_XLS]_Users_edson_m_17"/>
      <sheetName val="[RATBOT9R_XLS]_Users_edson_m_18"/>
      <sheetName val="[RATBOT9R_XLS]_Users_edson_m_49"/>
      <sheetName val="[RATBOT9R_XLS]_Users_edson_m_20"/>
      <sheetName val="[RATBOT9R_XLS]_Users_edson_m_19"/>
      <sheetName val="\Users\edson_melo"/>
      <sheetName val="[RATBOT9R_XLS]_Users_edson_m_23"/>
      <sheetName val="[RATBOT9R_XLS]_Users_edson_m_22"/>
      <sheetName val="[RATBOT9R_XLS]_Users_edson_m_21"/>
      <sheetName val="[RATBOT9R_XLS]_Users_edson_m_24"/>
      <sheetName val="[RATBOT9R_XLS]_Users_edson_m_25"/>
      <sheetName val="[RATBOT9R_XLS]_Users_edson_m_31"/>
      <sheetName val="[RATBOT9R_XLS]_Users_edson_m_26"/>
      <sheetName val="[RATBOT9R_XLS]_Users_edson_m_30"/>
      <sheetName val="[RATBOT9R_XLS]_Users_edson_m_28"/>
      <sheetName val="[RATBOT9R_XLS]_Users_edson_m_27"/>
      <sheetName val="[RATBOT9R_XLS]_Users_edson_m_29"/>
      <sheetName val="[RATBOT9R_XLS]_Users_edson_m_32"/>
      <sheetName val="[RATBOT9R_XLS]_Users_edson_m_33"/>
      <sheetName val="[RATBOT9R_XLS]_Users_edson_m_34"/>
      <sheetName val="[RATBOT9R_XLS]_Users_edson_m_35"/>
      <sheetName val="[RATBOT9R_XLS]_Users_edson_m_37"/>
      <sheetName val="[RATBOT9R_XLS]_Users_edson_m_36"/>
      <sheetName val="[RATBOT9R_XLS]_Users_edson_m_38"/>
      <sheetName val="[RATBOT9R_XLS]_Users_edson_m_39"/>
      <sheetName val="[RATBOT9R_XLS]_Users_edson_m_40"/>
      <sheetName val="[RATBOT9R_XLS]_Users_edson_m_43"/>
      <sheetName val="[RATBOT9R_XLS]_Users_edson_m_41"/>
      <sheetName val="[RATBOT9R_XLS]_Users_edson_m_42"/>
      <sheetName val="[RATBOT9R_XLS]_Users_edson_m_44"/>
      <sheetName val="[RATBOT9R_XLS]_Users_edson_m_45"/>
      <sheetName val="[RATBOT9R_XLS]_Users_edson_m_46"/>
      <sheetName val="[RATBOT9R_XLS]_Users_edson_m_47"/>
      <sheetName val="[RATBOT9R_XLS]_Users_edson_m_48"/>
      <sheetName val="[RATBOT9R_XLS]_Users_edson_m_52"/>
      <sheetName val="[RATBOT9R_XLS]_Users_edson_m_51"/>
      <sheetName val="[RATBOT9R_XLS]_Users_edson_m_50"/>
      <sheetName val="[RATBOT9R_XLS]_Users_edson_m_54"/>
      <sheetName val="[RATBOT9R_XLS]_Users_edson_m_53"/>
      <sheetName val="[RATBOT9R_XLS]_Users_edson_m_55"/>
      <sheetName val="[RATBOT9R_XLS]_Users_edson_m_56"/>
      <sheetName val="[RATBOT9R.XLS]_Users_edson__388"/>
      <sheetName val="[RATBOT9R.XLS]_Users_edson__387"/>
      <sheetName val="[RATBOT9R.XLS]_Users_edson__389"/>
      <sheetName val="[RATBOT9R.XLS]_Users_edson__393"/>
      <sheetName val="[RATBOT9R.XLS]_Users_edson__395"/>
      <sheetName val="[RATBOT9R.XLS]_Users_edson__394"/>
      <sheetName val="[RATBOT9R.XLS]_Users_edson__396"/>
      <sheetName val="[RATBOT9R.XLS]_Users_edson__397"/>
      <sheetName val="[RATBOT9R.XLS]_Users_edson__399"/>
      <sheetName val="[RATBOT9R.XLS]_Users_edson__400"/>
      <sheetName val="[RATBOT9R.XLS]_Users_edson__401"/>
      <sheetName val="[RATBOT9R.XLS]_Users_edson__402"/>
      <sheetName val="[RATBOT9R.XLS]_Users_edson__403"/>
      <sheetName val="[RATBOT9R.XLS]_Users_edson__414"/>
      <sheetName val="[RATBOT9R.XLS]_Users_edson__406"/>
      <sheetName val="[RATBOT9R.XLS]_Users_edson__404"/>
      <sheetName val="[RATBOT9R.XLS]_Users_edson__405"/>
      <sheetName val="[RATBOT9R.XLS]_Users_edson__407"/>
      <sheetName val="[RATBOT9R.XLS]_Users_edson__408"/>
      <sheetName val="[RATBOT9R.XLS]_Users_edson__409"/>
      <sheetName val="[RATBOT9R.XLS]_Users_edson__410"/>
      <sheetName val="[RATBOT9R.XLS]_Users_edson__411"/>
      <sheetName val="[RATBOT9R.XLS]_Users_edson__412"/>
      <sheetName val="[RATBOT9R.XLS]_Users_edson__413"/>
      <sheetName val="[RATBOT9R.XLS]_Users_edson__416"/>
      <sheetName val="[RATBOT9R.XLS]_Users_edson__420"/>
      <sheetName val="[RATBOT9R.XLS]_Users_edson__419"/>
      <sheetName val="[RATBOT9R.XLS]_Users_edson__417"/>
      <sheetName val="[RATBOT9R.XLS]_Users_edson__418"/>
      <sheetName val="[RATBOT9R.XLS]_Users_edson__421"/>
      <sheetName val="[RATBOT9R.XLS]_Users_edson__426"/>
      <sheetName val="[RATBOT9R.XLS]_Users_edson__425"/>
      <sheetName val="[RATBOT9R.XLS]_Users_edson__422"/>
      <sheetName val="[RATBOT9R.XLS]_Users_edson__423"/>
      <sheetName val="[RATBOT9R.XLS]_Users_edson__424"/>
      <sheetName val="[RATBOT9R.XLS]_Users_edson__430"/>
      <sheetName val="[RATBOT9R.XLS]_Users_edson__427"/>
      <sheetName val="[RATBOT9R.XLS]_Users_edson__428"/>
      <sheetName val="[RATBOT9R.XLS]_Users_edson__429"/>
      <sheetName val="[RATBOT9R.XLS]_Users_edson__431"/>
      <sheetName val="[RATBOT9R.XLS]_Users_edson__436"/>
      <sheetName val="[RATBOT9R.XLS]_Users_edson__433"/>
      <sheetName val="[RATBOT9R.XLS]_Users_edson__432"/>
      <sheetName val="[RATBOT9R.XLS]_Users_edson__434"/>
      <sheetName val="[RATBOT9R.XLS]_Users_edson__435"/>
      <sheetName val="[RATBOT9R.XLS]_Users_edson__486"/>
      <sheetName val="[RATBOT9R.XLS]_Users_edson__478"/>
      <sheetName val="[RATBOT9R.XLS]_Users_edson__456"/>
      <sheetName val="[RATBOT9R.XLS]_Users_edson__455"/>
      <sheetName val="[RATBOT9R.XLS]_Users_edson__452"/>
      <sheetName val="[RATBOT9R.XLS]_Users_edson__451"/>
      <sheetName val="[RATBOT9R.XLS]_Users_edson__450"/>
      <sheetName val="[RATBOT9R.XLS]_Users_edson__438"/>
      <sheetName val="[RATBOT9R.XLS]_Users_edson__437"/>
      <sheetName val="[RATBOT9R.XLS]_Users_edson__446"/>
      <sheetName val="[RATBOT9R.XLS]_Users_edson__439"/>
      <sheetName val="[RATBOT9R.XLS]_Users_edson__440"/>
      <sheetName val="[RATBOT9R.XLS]_Users_edson__441"/>
      <sheetName val="[RATBOT9R.XLS]_Users_edson__442"/>
      <sheetName val="[RATBOT9R.XLS]_Users_edson__443"/>
      <sheetName val="[RATBOT9R.XLS]_Users_edson__444"/>
      <sheetName val="[RATBOT9R.XLS]_Users_edson__445"/>
      <sheetName val="[RATBOT9R.XLS]_Users_edson__447"/>
      <sheetName val="[RATBOT9R.XLS]_Users_edson__449"/>
      <sheetName val="[RATBOT9R.XLS]_Users_edson__448"/>
      <sheetName val="[RATBOT9R.XLS]_Users_edson__453"/>
      <sheetName val="[RATBOT9R.XLS]_Users_edson__454"/>
      <sheetName val="[RATBOT9R.XLS]_Users_edson__462"/>
      <sheetName val="[RATBOT9R.XLS]_Users_edson__457"/>
      <sheetName val="[RATBOT9R.XLS]_Users_edson__458"/>
      <sheetName val="[RATBOT9R.XLS]_Users_edson__459"/>
      <sheetName val="[RATBOT9R.XLS]_Users_edson__460"/>
      <sheetName val="[RATBOT9R.XLS]_Users_edson__461"/>
      <sheetName val="[RATBOT9R.XLS]_Users_edson__476"/>
      <sheetName val="[RATBOT9R.XLS]_Users_edson__463"/>
      <sheetName val="[RATBOT9R.XLS]_Users_edson__464"/>
      <sheetName val="[RATBOT9R.XLS]_Users_edson__465"/>
      <sheetName val="[RATBOT9R.XLS]_Users_edson__466"/>
      <sheetName val="[RATBOT9R.XLS]_Users_edson__467"/>
      <sheetName val="[RATBOT9R.XLS]_Users_edson__468"/>
      <sheetName val="[RATBOT9R.XLS]_Users_edson__469"/>
      <sheetName val="[RATBOT9R.XLS]_Users_edson__470"/>
      <sheetName val="[RATBOT9R.XLS]_Users_edson__471"/>
      <sheetName val="[RATBOT9R.XLS]_Users_edson__472"/>
      <sheetName val="[RATBOT9R.XLS]_Users_edson__473"/>
      <sheetName val="[RATBOT9R.XLS]_Users_edson__474"/>
      <sheetName val="[RATBOT9R.XLS]_Users_edson__475"/>
      <sheetName val="[RATBOT9R.XLS]_Users_edson__477"/>
      <sheetName val="[RATBOT9R.XLS]_Users_edson__481"/>
      <sheetName val="[RATBOT9R.XLS]_Users_edson__479"/>
      <sheetName val="[RATBOT9R.XLS]_Users_edson__480"/>
      <sheetName val="[RATBOT9R.XLS]_Users_edson__483"/>
      <sheetName val="[RATBOT9R.XLS]_Users_edson__482"/>
      <sheetName val="[RATBOT9R.XLS]_Users_edson__485"/>
      <sheetName val="[RATBOT9R.XLS]_Users_edson__484"/>
      <sheetName val="[RATBOT9R.XLS]_Users_edson__488"/>
      <sheetName val="[RATBOT9R.XLS]_Users_edson__487"/>
      <sheetName val="[RATBOT9R.XLS]_Users_edson__489"/>
      <sheetName val="[RATBOT9R.XLS]_Users_edson__490"/>
      <sheetName val="[RATBOT9R.XLS]_Users_edson__495"/>
      <sheetName val="[RATBOT9R.XLS]_Users_edson__493"/>
      <sheetName val="[RATBOT9R.XLS]_Users_edson__491"/>
      <sheetName val="[RATBOT9R.XLS]_Users_edson__492"/>
      <sheetName val="[RATBOT9R.XLS]_Users_edson__494"/>
      <sheetName val="[RATBOT9R.XLS]_Users_edson__496"/>
      <sheetName val="[RATBOT9R.XLS]_Users_edson__497"/>
      <sheetName val="[RATBOT9R.XLS]_Users_edson__498"/>
      <sheetName val="[RATBOT9R.XLS]_Users_edson__499"/>
      <sheetName val="[RATBOT9R.XLS]_Users_edson__500"/>
      <sheetName val="[RATBOT9R.XLS]_Users_edson__516"/>
      <sheetName val="__Esoares_c_ARQUIVOS_MICHELIN_I"/>
      <sheetName val="_@_Esoares_c_ARQUIVOS_MICHELIN_"/>
      <sheetName val="__SAO9FS03_@_Esoares_c_ARQUIVOS"/>
      <sheetName val="_Users_cganzarolli_AppData_Loca"/>
      <sheetName val="_Users_rodrigomedeiros_Library_"/>
      <sheetName val="_NEXTEL_2011_PLANOS_SALDANHA_NE"/>
      <sheetName val="_NEXTEL_2011_PLANOS_NEYMAR_Esoa"/>
      <sheetName val="_NEXTEL_2011_PACOTES_PACOTE TV "/>
      <sheetName val="_Documents and Settings_maria.d"/>
      <sheetName val="_NEXTEL_2011_PLANOS_VAREJO_Esoa"/>
      <sheetName val="_C_Documents and Settings_maria"/>
      <sheetName val="_C_NEXTEL_2011_PLANOS_NEYMAR_Es"/>
      <sheetName val="_NEXTEL_2011_PLANOS_VAREJO_PLAN"/>
      <sheetName val="_DELOITTE_PLANOS_100 ANOS DELOI"/>
      <sheetName val="_GRUPO ANGELA_NEXTEL_NEXTEL 201"/>
      <sheetName val="__Srmpm01_midia$_C_Documents an"/>
      <sheetName val="_midia$_Red Bull_2011_Instituci"/>
      <sheetName val="_C_C_Documents and Settings_mar"/>
      <sheetName val="_C_C_C_Documents and Settings_m"/>
      <sheetName val="_C_C_C_C_Documents and Settings"/>
      <sheetName val="_Volumes_midia$_24. Banco Itaú_"/>
      <sheetName val="_Users_priscilla.epp_AppData_Lo"/>
      <sheetName val="_Users_PATRIC~1_AppData_Local_T"/>
      <sheetName val="_C_Users_PATRIC~1_AppData_Local"/>
      <sheetName val="_Volumes__PONG_Interno_PONG__mí"/>
      <sheetName val="_Users_thiago.capeleiro_Documen"/>
      <sheetName val="_Users_marcela.alves_AppData_Lo"/>
      <sheetName val="_C_Users_marcela.alves_AppData_"/>
      <sheetName val="_C_C_Users_marcela.alves_AppDat"/>
      <sheetName val="_Users_nagyf_AppData_Local_Micr"/>
      <sheetName val="_Users_gisellefreire_Library_Ca"/>
      <sheetName val="_Users_fabionagy_Library_Caches"/>
      <sheetName val="_Users_cristianomasetto_Library"/>
      <sheetName val="_GRUPO_MASTERCARD_2015_Esoares_"/>
      <sheetName val="_Volumes_medpex01_GRUPO_MASTERC"/>
      <sheetName val="_RATBOT9R.XLS__Users_edson_m_11"/>
      <sheetName val="_C_Users_edson.melo_Library_Cac"/>
      <sheetName val="_C_@_Esoares_c_ARQUIVOS_MICHELI"/>
      <sheetName val="_RATBOT9R.XLS__Users_edson_m_10"/>
      <sheetName val="_RATBOT9R.XLS__Users_edson_me_2"/>
      <sheetName val="_RATBOT9R.XLS__Users_edson_me_4"/>
      <sheetName val="_RATBOT9R.XLS__Users_edson_me_3"/>
      <sheetName val="_RATBOT9R.XLS__Users_edson_me_5"/>
      <sheetName val="_RATBOT9R.XLS__Users_edson_me_6"/>
      <sheetName val="_RATBOT9R.XLS__Users_edson_me_7"/>
      <sheetName val="_RATBOT9R.XLS__Users_edson_me_8"/>
      <sheetName val="_RATBOT9R.XLS__Users_edson_me_9"/>
      <sheetName val="_RATBOT9R.XLS__Users_edson_m_12"/>
      <sheetName val="_RATBOT9R.XLS__Users_edson_m_17"/>
      <sheetName val="_RATBOT9R.XLS__Users_edson_m_14"/>
      <sheetName val="_RATBOT9R.XLS__Users_edson_m_13"/>
      <sheetName val="_RATBOT9R.XLS__Users_edson_m_15"/>
      <sheetName val="_RATBOT9R.XLS__Users_edson_m_16"/>
      <sheetName val="_RATBOT9R.XLS__Users_edson_m_23"/>
      <sheetName val="_RATBOT9R.XLS__Users_edson_m_18"/>
      <sheetName val="_RATBOT9R.XLS__Users_edson_m_19"/>
      <sheetName val="_RATBOT9R.XLS__Users_edson_m_20"/>
      <sheetName val="_RATBOT9R.XLS__Users_edson_m_21"/>
      <sheetName val="_RATBOT9R.XLS__Users_edson_m_22"/>
      <sheetName val="_RATBOT9R.XLS__Users_edson_m_25"/>
      <sheetName val="_RATBOT9R.XLS__Users_edson_m_24"/>
      <sheetName val="_RATBOT9R.XLS__Users_edson_m_28"/>
      <sheetName val="_RATBOT9R.XLS__Users_edson_m_26"/>
      <sheetName val="_RATBOT9R.XLS__Users_edson_m_27"/>
      <sheetName val="_RATBOT9R.XLS__Users_edson_m_29"/>
      <sheetName val="_RATBOT9R.XLS__Users_edson_m_30"/>
      <sheetName val="_RATBOT9R.XLS__Users_edson_m_31"/>
      <sheetName val="_RATBOT9R.XLS__Users_edson_m_32"/>
      <sheetName val="_RATBOT9R.XLS__Users_edson_m_33"/>
      <sheetName val="_RATBOT9R.XLS__Users_edson_m_34"/>
      <sheetName val="_RATBOT9R.XLS__Users_edson_m_38"/>
      <sheetName val="_RATBOT9R.XLS__Users_edson_m_36"/>
      <sheetName val="_RATBOT9R.XLS__Users_edson_m_35"/>
      <sheetName val="_RATBOT9R.XLS__Users_edson_m_37"/>
      <sheetName val="_RATBOT9R.XLS__Users_edson_m_39"/>
      <sheetName val="_RATBOT9R.XLS__Users_edson_m_40"/>
      <sheetName val="[RATBOT9R.XLS]_Users_edson__501"/>
      <sheetName val="[RATBOT9R.XLS]_Users_edson__503"/>
      <sheetName val="[RATBOT9R.XLS]_Users_edson__502"/>
      <sheetName val="[RATBOT9R.XLS]_Users_edson__504"/>
      <sheetName val="[RATBOT9R.XLS]_Users_edson__510"/>
      <sheetName val="[RATBOT9R.XLS]_Users_edson__505"/>
      <sheetName val="[RATBOT9R.XLS]_Users_edson__506"/>
      <sheetName val="[RATBOT9R.XLS]_Users_edson__507"/>
      <sheetName val="[RATBOT9R.XLS]_Users_edson__508"/>
      <sheetName val="[RATBOT9R.XLS]_Users_edson__509"/>
      <sheetName val="[RATBOT9R.XLS]_Users_edson__511"/>
      <sheetName val="[RATBOT9R.XLS]_Users_edson__514"/>
      <sheetName val="Total_Franquias3"/>
      <sheetName val="Resumo_por_P5"/>
      <sheetName val="honda_yamaha1"/>
      <sheetName val="BME_FBP05_GESPLAN1"/>
      <sheetName val="MR_GERENCIADO_MKT_YTD1"/>
      <sheetName val="Bar_Rel1"/>
      <sheetName val="RATBOT9R_XLS1"/>
      <sheetName val="Ficha_Técnica2"/>
      <sheetName val="Contas_Contabeis1"/>
      <sheetName val="Resumo_Verba_Mensal1"/>
      <sheetName val="Abordagem_Atacadão1"/>
      <sheetName val="Burn_Conveniência1"/>
      <sheetName val="Sampling_Kuat_Eko1"/>
      <sheetName val="Garçon_Kuat_Eko1"/>
      <sheetName val="Concurso_cultural_DA1"/>
      <sheetName val="Joãozinho_1"/>
      <sheetName val="Concurso_Cultural_Cooler1"/>
      <sheetName val="Pula_Corda1"/>
      <sheetName val="Copo_Kuat1"/>
      <sheetName val="Copo_Fanta_Splash1"/>
      <sheetName val="Concurso_de_Merchandising_IC1"/>
      <sheetName val="Tablóides__e_VT´s1"/>
      <sheetName val="Menu_Renosa1"/>
      <sheetName val="On_the_Go1"/>
      <sheetName val="Kit_Banca1"/>
      <sheetName val="Despesas_Diversas1"/>
      <sheetName val="Midia_Externa1"/>
      <sheetName val="Expo_Ecos_Complemento1"/>
      <sheetName val="Dia_dos_Pais_Big_Lar1"/>
      <sheetName val="Ação_Dia_dos_Pais_AS_5+1"/>
      <sheetName val="Ação_Dia_dos_Pais_Trad1"/>
      <sheetName val="Ação_Dia_dos_Pais_AS_1_a_41"/>
      <sheetName val="Requisição_de_materiais_1"/>
      <sheetName val="Lançamento_Open_Happiness1"/>
      <sheetName val="Lançamento_Del_Valle_Mais1"/>
      <sheetName val="Kit_Ativação_Sede_+_filiais_1"/>
      <sheetName val="Tabela_de_Preços_(3)1"/>
      <sheetName val="Capa_27"/>
      <sheetName val="Anunciantes_INV_7"/>
      <sheetName val="Tática_de_TV7"/>
      <sheetName val="Tática_de_RV7"/>
      <sheetName val="Tática_de_JO7"/>
      <sheetName val="PARCEIROS_-_REDES_SOCIAIS1"/>
      <sheetName val="INVESTIM_XLS1"/>
      <sheetName val="Ranking_por_Filial_-_Mês1"/>
      <sheetName val="Ranking_Geral_-_Mês1"/>
      <sheetName val="\NEXTEL\2011\PACOTES\PACOTE_TV1"/>
      <sheetName val="\Documents_and_Settings\maria_1"/>
      <sheetName val="\C\Documents_and_Settings\mari1"/>
      <sheetName val="\DELOITTE\PLANOS\100_ANOS_DELO1"/>
      <sheetName val="\GRUPO_ANGELA\NEXTEL\NEXTEL_202"/>
      <sheetName val="\\Srmpm01\midia$\C\Documents_a1"/>
      <sheetName val="\midia$\Red_Bull\2011\Instituc1"/>
      <sheetName val="\C\C\Documents_and_Settings\ma1"/>
      <sheetName val="\C\C\C\Documents_and_Settings\1"/>
      <sheetName val="\C\C\C\C\Documents_and_Setting1"/>
      <sheetName val="\Volumes\midia$\24__Banco_Itaú1"/>
      <sheetName val="\Users\priscilla_epp\AppData\L1"/>
      <sheetName val="\Users\thiago_capeleiro\Docume1"/>
      <sheetName val="\Users\marcela_alves\AppData\L1"/>
      <sheetName val="\C\Users\marcela_alves\AppData1"/>
      <sheetName val="\C\C\Users\marcela_alves\AppDa1"/>
      <sheetName val="[RATBOT9R_XLS]_Users_edson_me_1"/>
      <sheetName val="\C\Users\edson_melo\Library\Ca1"/>
      <sheetName val="Região_Sul4"/>
      <sheetName val="Total_Franquias4"/>
      <sheetName val="Resumo_por_P6"/>
      <sheetName val="honda_yamaha2"/>
      <sheetName val="BME_FBP05_GESPLAN2"/>
      <sheetName val="MR_GERENCIADO_MKT_YTD2"/>
      <sheetName val="Bar_Rel2"/>
      <sheetName val="RATBOT9R_XLS2"/>
      <sheetName val="Ficha_Técnica3"/>
      <sheetName val="Contas_Contabeis2"/>
      <sheetName val="Resumo_Verba_Mensal2"/>
      <sheetName val="Abordagem_Atacadão2"/>
      <sheetName val="Burn_Conveniência2"/>
      <sheetName val="Sampling_Kuat_Eko2"/>
      <sheetName val="Garçon_Kuat_Eko2"/>
      <sheetName val="Concurso_cultural_DA2"/>
      <sheetName val="Joãozinho_2"/>
      <sheetName val="Concurso_Cultural_Cooler2"/>
      <sheetName val="Pula_Corda2"/>
      <sheetName val="Copo_Kuat2"/>
      <sheetName val="Copo_Fanta_Splash2"/>
      <sheetName val="Concurso_de_Merchandising_IC2"/>
      <sheetName val="Tablóides__e_VT´s2"/>
      <sheetName val="Menu_Renosa2"/>
      <sheetName val="On_the_Go2"/>
      <sheetName val="Kit_Banca2"/>
      <sheetName val="Despesas_Diversas2"/>
      <sheetName val="Midia_Externa2"/>
      <sheetName val="Expo_Ecos_Complemento2"/>
      <sheetName val="Dia_dos_Pais_Big_Lar2"/>
      <sheetName val="Ação_Dia_dos_Pais_AS_5+2"/>
      <sheetName val="Ação_Dia_dos_Pais_Trad2"/>
      <sheetName val="Ação_Dia_dos_Pais_AS_1_a_42"/>
      <sheetName val="Requisição_de_materiais_2"/>
      <sheetName val="Lançamento_Open_Happiness2"/>
      <sheetName val="Lançamento_Del_Valle_Mais2"/>
      <sheetName val="Kit_Ativação_Sede_+_filiais_2"/>
      <sheetName val="Tabela_de_Preços_(3)2"/>
      <sheetName val="Capa_28"/>
      <sheetName val="Anunciantes_INV_8"/>
      <sheetName val="Tática_de_TV8"/>
      <sheetName val="Tática_de_RV8"/>
      <sheetName val="Tática_de_JO8"/>
      <sheetName val="PARCEIROS_-_REDES_SOCIAIS2"/>
      <sheetName val="INVESTIM_XLS2"/>
      <sheetName val="Ranking_por_Filial_-_Mês2"/>
      <sheetName val="Ranking_Geral_-_Mês2"/>
      <sheetName val="\NEXTEL\2011\PACOTES\PACOTE_TV2"/>
      <sheetName val="\Documents_and_Settings\maria_2"/>
      <sheetName val="\C\Documents_and_Settings\mari2"/>
      <sheetName val="\DELOITTE\PLANOS\100_ANOS_DELO2"/>
      <sheetName val="\GRUPO_ANGELA\NEXTEL\NEXTEL_203"/>
      <sheetName val="\\Srmpm01\midia$\C\Documents_a2"/>
      <sheetName val="\midia$\Red_Bull\2011\Instituc2"/>
      <sheetName val="\C\C\Documents_and_Settings\ma2"/>
      <sheetName val="\C\C\C\Documents_and_Settings\2"/>
      <sheetName val="\C\C\C\C\Documents_and_Setting2"/>
      <sheetName val="\Volumes\midia$\24__Banco_Itaú2"/>
      <sheetName val="\Users\priscilla_epp\AppData\L2"/>
      <sheetName val="\Users\thiago_capeleiro\Docume2"/>
      <sheetName val="\Users\marcela_alves\AppData\L2"/>
      <sheetName val="\C\Users\marcela_alves\AppData2"/>
      <sheetName val="\C\C\Users\marcela_alves\AppDa2"/>
      <sheetName val="\C\Users\edson_melo\Library\Ca2"/>
      <sheetName val="[RATBOT9R_XLS]_Users_edson_me10"/>
      <sheetName val="[RATBOT9R_XLS]_Users_edson_me11"/>
      <sheetName val="[RATBOT9R_XLS]_Users_edson_me12"/>
      <sheetName val="[RATBOT9R.XLS]_Users_edson__512"/>
      <sheetName val="[RATBOT9R.XLS]_Users_edson__513"/>
      <sheetName val="[RATBOT9R.XLS]_Users_edson__515"/>
      <sheetName val="\Users\edson.melo\Library\Cache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/>
      <sheetData sheetId="129" refreshError="1"/>
      <sheetData sheetId="130" refreshError="1"/>
      <sheetData sheetId="13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/>
      <sheetData sheetId="861" refreshError="1"/>
      <sheetData sheetId="862" refreshError="1"/>
      <sheetData sheetId="863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/>
      <sheetData sheetId="929"/>
      <sheetData sheetId="930"/>
      <sheetData sheetId="931"/>
      <sheetData sheetId="932"/>
      <sheetData sheetId="933"/>
      <sheetData sheetId="934"/>
      <sheetData sheetId="935"/>
      <sheetData sheetId="936"/>
      <sheetData sheetId="937"/>
      <sheetData sheetId="938"/>
      <sheetData sheetId="939"/>
      <sheetData sheetId="940"/>
      <sheetData sheetId="941"/>
      <sheetData sheetId="942"/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/>
      <sheetData sheetId="991"/>
      <sheetData sheetId="992"/>
      <sheetData sheetId="993"/>
      <sheetData sheetId="994"/>
      <sheetData sheetId="995"/>
      <sheetData sheetId="996"/>
      <sheetData sheetId="997"/>
      <sheetData sheetId="998"/>
      <sheetData sheetId="999"/>
      <sheetData sheetId="1000"/>
      <sheetData sheetId="100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/>
      <sheetData sheetId="1011"/>
      <sheetData sheetId="1012"/>
      <sheetData sheetId="1013"/>
      <sheetData sheetId="1014"/>
      <sheetData sheetId="1015"/>
      <sheetData sheetId="1016"/>
      <sheetData sheetId="1017"/>
      <sheetData sheetId="1018"/>
      <sheetData sheetId="1019"/>
      <sheetData sheetId="1020"/>
      <sheetData sheetId="1021"/>
      <sheetData sheetId="1022"/>
      <sheetData sheetId="1023"/>
      <sheetData sheetId="1024"/>
      <sheetData sheetId="1025"/>
      <sheetData sheetId="1026"/>
      <sheetData sheetId="1027"/>
      <sheetData sheetId="1028"/>
      <sheetData sheetId="1029"/>
      <sheetData sheetId="1030"/>
      <sheetData sheetId="1031"/>
      <sheetData sheetId="1032"/>
      <sheetData sheetId="1033"/>
      <sheetData sheetId="1034"/>
      <sheetData sheetId="1035"/>
      <sheetData sheetId="1036"/>
      <sheetData sheetId="1037"/>
      <sheetData sheetId="1038"/>
      <sheetData sheetId="1039"/>
      <sheetData sheetId="1040"/>
      <sheetData sheetId="1041"/>
      <sheetData sheetId="1042"/>
      <sheetData sheetId="1043"/>
      <sheetData sheetId="1044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/>
      <sheetData sheetId="1056"/>
      <sheetData sheetId="1057"/>
      <sheetData sheetId="1058"/>
      <sheetData sheetId="1059" refreshError="1"/>
      <sheetData sheetId="1060" refreshError="1"/>
      <sheetData sheetId="1061" refreshError="1"/>
      <sheetData sheetId="106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CERV"/>
      <sheetName val="REFRI"/>
      <sheetName val="MARCAS"/>
      <sheetName val="REGIÕES"/>
      <sheetName val="Volume"/>
      <sheetName val="TTV"/>
      <sheetName val="TTV´s"/>
      <sheetName val="Fatur_As"/>
      <sheetName val="As_"/>
      <sheetName val="Portifólio"/>
      <sheetName val="Farol"/>
      <sheetName val="Atuação"/>
      <sheetName val="Região Sul"/>
      <sheetName val="Price-VolMix YTD"/>
      <sheetName val="Diario_Dir_RJ_12_envio2"/>
      <sheetName val="Região_Sul1"/>
      <sheetName val="Price-VolMix_YTD1"/>
      <sheetName val="Região_Sul"/>
      <sheetName val="Price-VolMix_YTD"/>
      <sheetName val="Plan1"/>
      <sheetName val="Região_Sul2"/>
      <sheetName val="Price-VolMix_YTD2"/>
      <sheetName val="Região_Sul3"/>
      <sheetName val="Price-VolMix_YTD3"/>
      <sheetName val="Região_Sul4"/>
      <sheetName val="Price-VolMix_YTD4"/>
      <sheetName val="Premissas MacroEconômicas"/>
      <sheetName val="Diario_Dir_RJ_12_envio2.xls"/>
      <sheetName val="[Diario_Dir_RJ_12_envio2.xls]_2"/>
      <sheetName val="[Diario_Dir_RJ_12_envio2.xls]_5"/>
      <sheetName val="[Diario_Dir_RJ_12_envio2.xls]_3"/>
      <sheetName val="[Diario_Dir_RJ_12_envio2.xls]_4"/>
      <sheetName val="[Diario_Dir_RJ_12_envio2.xls]_6"/>
      <sheetName val="[Diario_Dir_RJ_12_envio2.xls]_7"/>
      <sheetName val="[Diario_Dir_RJ_12_envio2.xls]_8"/>
      <sheetName val="[Diario_Dir_RJ_12_envio2.xls]_9"/>
      <sheetName val="_Diario_Dir_RJ_12_envio2_xls_10"/>
      <sheetName val="_Diario_Dir_RJ_12_envio2_xls_11"/>
      <sheetName val="_Diario_Dir_RJ_12_envio2_xls_15"/>
      <sheetName val="_Diario_Dir_RJ_12_envio2_xls_12"/>
      <sheetName val="_Diario_Dir_RJ_12_envio2_xls_13"/>
      <sheetName val="_Diario_Dir_RJ_12_envio2_xls_14"/>
      <sheetName val="_Diario_Dir_RJ_12_envio2_xls_16"/>
      <sheetName val="_Diario_Dir_RJ_12_envio2_xls_17"/>
      <sheetName val="_Diario_Dir_RJ_12_envio2_xls_18"/>
      <sheetName val="_Diario_Dir_RJ_12_envio2_xls_19"/>
      <sheetName val="_Diario_Dir_RJ_12_envio2_xls_20"/>
      <sheetName val="_Diario_Dir_RJ_12_envio2_xls_23"/>
      <sheetName val="_Diario_Dir_RJ_12_envio2_xls_21"/>
      <sheetName val="_Diario_Dir_RJ_12_envio2_xls_22"/>
      <sheetName val="_Diario_Dir_RJ_12_envio2_xls_24"/>
      <sheetName val="_Diario_Dir_RJ_12_envio2_xls_25"/>
      <sheetName val="_Diario_Dir_RJ_12_envio2_xls_26"/>
      <sheetName val="_Diario_Dir_RJ_12_envio2_xls_27"/>
      <sheetName val="_Diario_Dir_RJ_12_envio2_xls_28"/>
      <sheetName val="_Diario_Dir_RJ_12_envio2_xls_29"/>
      <sheetName val="_Diario_Dir_RJ_12_envio2_xls_30"/>
      <sheetName val="_Diario_Dir_RJ_12_envio2_xls_31"/>
      <sheetName val="_Diario_Dir_RJ_12_envio2_xls_35"/>
      <sheetName val="_Diario_Dir_RJ_12_envio2_xls_32"/>
      <sheetName val="_Diario_Dir_RJ_12_envio2_xls_33"/>
      <sheetName val="_Diario_Dir_RJ_12_envio2_xls_34"/>
      <sheetName val="_Diario_Dir_RJ_12_envio2_xls_36"/>
      <sheetName val="_Diario_Dir_RJ_12_envio2_xls_39"/>
      <sheetName val="_Diario_Dir_RJ_12_envio2_xls_37"/>
      <sheetName val="_Diario_Dir_RJ_12_envio2_xls_38"/>
      <sheetName val="_Diario_Dir_RJ_12_envio2_xls_40"/>
      <sheetName val="_Diario_Dir_RJ_12_envio2_xls_44"/>
      <sheetName val="_Diario_Dir_RJ_12_envio2_xls_41"/>
      <sheetName val="_Diario_Dir_RJ_12_envio2_xls_42"/>
      <sheetName val="_Diario_Dir_RJ_12_envio2_xls_43"/>
      <sheetName val="_Diario_Dir_RJ_12_envio2_xls_45"/>
      <sheetName val="_Diario_Dir_RJ_12_envio2_xls_50"/>
      <sheetName val="_Diario_Dir_RJ_12_envio2_xls_46"/>
      <sheetName val="_Diario_Dir_RJ_12_envio2_xls_47"/>
      <sheetName val="_Diario_Dir_RJ_12_envio2_xls_48"/>
      <sheetName val="_Diario_Dir_RJ_12_envio2_xls_49"/>
      <sheetName val="_Diario_Dir_RJ_12_envio2_xls_60"/>
      <sheetName val="_Diario_Dir_RJ_12_envio2_xls_51"/>
      <sheetName val="_Diario_Dir_RJ_12_envio2_xls_52"/>
      <sheetName val="_Diario_Dir_RJ_12_envio2_xls_53"/>
      <sheetName val="_Diario_Dir_RJ_12_envio2_xls_54"/>
      <sheetName val="_Diario_Dir_RJ_12_envio2_xls_55"/>
      <sheetName val="_Diario_Dir_RJ_12_envio2_xls_56"/>
      <sheetName val="_Diario_Dir_RJ_12_envio2_xls_57"/>
      <sheetName val="_Diario_Dir_RJ_12_envio2_xls_58"/>
      <sheetName val="_Diario_Dir_RJ_12_envio2_xls_59"/>
      <sheetName val="_Diario_Dir_RJ_12_envio2_xls_62"/>
      <sheetName val="_Diario_Dir_RJ_12_envio2_xls_61"/>
      <sheetName val="_Diario_Dir_RJ_12_envio2_xls_66"/>
      <sheetName val="_Diario_Dir_RJ_12_envio2_xls_63"/>
      <sheetName val="_Diario_Dir_RJ_12_envio2_xls_64"/>
      <sheetName val="_Diario_Dir_RJ_12_envio2_xls_65"/>
      <sheetName val="_Diario_Dir_RJ_12_envio2_xls_67"/>
      <sheetName val="_Diario_Dir_RJ_12_envio2_xls_74"/>
      <sheetName val="_Diario_Dir_RJ_12_envio2_xls_69"/>
      <sheetName val="_Diario_Dir_RJ_12_envio2_xls_68"/>
      <sheetName val="_Diario_Dir_RJ_12_envio2_xls_70"/>
      <sheetName val="_Diario_Dir_RJ_12_envio2_xls_71"/>
      <sheetName val="_Diario_Dir_RJ_12_envio2_xls_72"/>
      <sheetName val="_Diario_Dir_RJ_12_envio2_xls_73"/>
      <sheetName val="_Diario_Dir_RJ_12_envio2_xls_75"/>
      <sheetName val="_Diario_Dir_RJ_12_envio2_xls_76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EG1"/>
      <sheetName val="Menu"/>
      <sheetName val="Região Su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io"/>
      <sheetName val="05jul"/>
      <sheetName val="resumo05jul"/>
      <sheetName val="12jul"/>
      <sheetName val="resumo12jul"/>
      <sheetName val="12set"/>
      <sheetName val="resumo12set"/>
      <sheetName val="13set"/>
      <sheetName val="resumo13set"/>
      <sheetName val="10out"/>
      <sheetName val="resumo10out"/>
      <sheetName val="14nov"/>
      <sheetName val="resumo14nov"/>
      <sheetName val="GREG1"/>
      <sheetName val="Menu"/>
    </sheetNames>
    <sheetDataSet>
      <sheetData sheetId="0"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40179</v>
          </cell>
          <cell r="G8">
            <v>40180</v>
          </cell>
          <cell r="I8">
            <v>0</v>
          </cell>
          <cell r="J8">
            <v>40210</v>
          </cell>
          <cell r="K8">
            <v>40211</v>
          </cell>
          <cell r="L8">
            <v>40212</v>
          </cell>
          <cell r="M8">
            <v>40213</v>
          </cell>
          <cell r="N8">
            <v>40214</v>
          </cell>
          <cell r="O8">
            <v>40215</v>
          </cell>
          <cell r="Q8">
            <v>0</v>
          </cell>
          <cell r="R8">
            <v>40238</v>
          </cell>
          <cell r="S8">
            <v>40239</v>
          </cell>
          <cell r="T8">
            <v>40240</v>
          </cell>
          <cell r="U8">
            <v>40241</v>
          </cell>
          <cell r="V8">
            <v>40242</v>
          </cell>
          <cell r="W8">
            <v>40243</v>
          </cell>
        </row>
        <row r="9">
          <cell r="A9">
            <v>40181</v>
          </cell>
          <cell r="B9">
            <v>40182</v>
          </cell>
          <cell r="C9">
            <v>40183</v>
          </cell>
          <cell r="D9">
            <v>40184</v>
          </cell>
          <cell r="E9">
            <v>40185</v>
          </cell>
          <cell r="F9">
            <v>40186</v>
          </cell>
          <cell r="G9">
            <v>40187</v>
          </cell>
          <cell r="I9">
            <v>40216</v>
          </cell>
          <cell r="J9">
            <v>40217</v>
          </cell>
          <cell r="K9">
            <v>40218</v>
          </cell>
          <cell r="L9">
            <v>40219</v>
          </cell>
          <cell r="M9">
            <v>40220</v>
          </cell>
          <cell r="N9">
            <v>40221</v>
          </cell>
          <cell r="O9">
            <v>40222</v>
          </cell>
          <cell r="Q9">
            <v>40244</v>
          </cell>
          <cell r="R9">
            <v>40245</v>
          </cell>
          <cell r="S9">
            <v>40246</v>
          </cell>
          <cell r="T9">
            <v>40247</v>
          </cell>
          <cell r="U9">
            <v>40248</v>
          </cell>
          <cell r="V9">
            <v>40249</v>
          </cell>
          <cell r="W9">
            <v>40250</v>
          </cell>
        </row>
        <row r="10">
          <cell r="A10">
            <v>40188</v>
          </cell>
          <cell r="B10">
            <v>40189</v>
          </cell>
          <cell r="C10">
            <v>40190</v>
          </cell>
          <cell r="D10">
            <v>40191</v>
          </cell>
          <cell r="E10">
            <v>40192</v>
          </cell>
          <cell r="F10">
            <v>40193</v>
          </cell>
          <cell r="G10">
            <v>40194</v>
          </cell>
          <cell r="I10">
            <v>40223</v>
          </cell>
          <cell r="J10">
            <v>40224</v>
          </cell>
          <cell r="K10">
            <v>40225</v>
          </cell>
          <cell r="L10">
            <v>40226</v>
          </cell>
          <cell r="M10">
            <v>40227</v>
          </cell>
          <cell r="N10">
            <v>40228</v>
          </cell>
          <cell r="O10">
            <v>40229</v>
          </cell>
          <cell r="Q10">
            <v>40251</v>
          </cell>
          <cell r="R10">
            <v>40252</v>
          </cell>
          <cell r="S10">
            <v>40253</v>
          </cell>
          <cell r="T10">
            <v>40254</v>
          </cell>
          <cell r="U10">
            <v>40255</v>
          </cell>
          <cell r="V10">
            <v>40256</v>
          </cell>
          <cell r="W10">
            <v>40257</v>
          </cell>
        </row>
        <row r="11">
          <cell r="A11">
            <v>40195</v>
          </cell>
          <cell r="B11">
            <v>40196</v>
          </cell>
          <cell r="C11">
            <v>40197</v>
          </cell>
          <cell r="D11">
            <v>40198</v>
          </cell>
          <cell r="E11">
            <v>40199</v>
          </cell>
          <cell r="F11">
            <v>40200</v>
          </cell>
          <cell r="G11">
            <v>40201</v>
          </cell>
          <cell r="I11">
            <v>40230</v>
          </cell>
          <cell r="J11">
            <v>40231</v>
          </cell>
          <cell r="K11">
            <v>40232</v>
          </cell>
          <cell r="L11">
            <v>40233</v>
          </cell>
          <cell r="M11">
            <v>40234</v>
          </cell>
          <cell r="N11">
            <v>40235</v>
          </cell>
          <cell r="O11">
            <v>40236</v>
          </cell>
          <cell r="Q11">
            <v>40258</v>
          </cell>
          <cell r="R11">
            <v>40259</v>
          </cell>
          <cell r="S11">
            <v>40260</v>
          </cell>
          <cell r="T11">
            <v>40261</v>
          </cell>
          <cell r="U11">
            <v>40262</v>
          </cell>
          <cell r="V11">
            <v>40263</v>
          </cell>
          <cell r="W11">
            <v>40264</v>
          </cell>
        </row>
        <row r="12">
          <cell r="A12">
            <v>40202</v>
          </cell>
          <cell r="B12">
            <v>40203</v>
          </cell>
          <cell r="C12">
            <v>40204</v>
          </cell>
          <cell r="D12">
            <v>40205</v>
          </cell>
          <cell r="E12">
            <v>40206</v>
          </cell>
          <cell r="F12">
            <v>40207</v>
          </cell>
          <cell r="G12">
            <v>40208</v>
          </cell>
          <cell r="I12">
            <v>40237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Q12">
            <v>40265</v>
          </cell>
          <cell r="R12">
            <v>40266</v>
          </cell>
          <cell r="S12">
            <v>40267</v>
          </cell>
          <cell r="T12">
            <v>40268</v>
          </cell>
          <cell r="U12">
            <v>0</v>
          </cell>
          <cell r="V12">
            <v>0</v>
          </cell>
          <cell r="W12">
            <v>0</v>
          </cell>
        </row>
        <row r="13">
          <cell r="A13">
            <v>40209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40269</v>
          </cell>
          <cell r="F17">
            <v>40270</v>
          </cell>
          <cell r="G17">
            <v>40271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40299</v>
          </cell>
          <cell r="Q17">
            <v>0</v>
          </cell>
          <cell r="R17">
            <v>0</v>
          </cell>
          <cell r="S17">
            <v>40330</v>
          </cell>
          <cell r="T17">
            <v>40331</v>
          </cell>
          <cell r="U17">
            <v>40332</v>
          </cell>
          <cell r="V17">
            <v>40333</v>
          </cell>
          <cell r="W17">
            <v>40334</v>
          </cell>
        </row>
        <row r="18">
          <cell r="A18">
            <v>40272</v>
          </cell>
          <cell r="B18">
            <v>40273</v>
          </cell>
          <cell r="C18">
            <v>40274</v>
          </cell>
          <cell r="D18">
            <v>40275</v>
          </cell>
          <cell r="E18">
            <v>40276</v>
          </cell>
          <cell r="F18">
            <v>40277</v>
          </cell>
          <cell r="G18">
            <v>40278</v>
          </cell>
          <cell r="I18">
            <v>40300</v>
          </cell>
          <cell r="J18">
            <v>40301</v>
          </cell>
          <cell r="K18">
            <v>40302</v>
          </cell>
          <cell r="L18">
            <v>40303</v>
          </cell>
          <cell r="M18">
            <v>40304</v>
          </cell>
          <cell r="N18">
            <v>40305</v>
          </cell>
          <cell r="O18">
            <v>40306</v>
          </cell>
          <cell r="Q18">
            <v>40335</v>
          </cell>
          <cell r="R18">
            <v>40336</v>
          </cell>
          <cell r="S18">
            <v>40337</v>
          </cell>
          <cell r="T18">
            <v>40338</v>
          </cell>
          <cell r="U18">
            <v>40339</v>
          </cell>
          <cell r="V18">
            <v>40340</v>
          </cell>
          <cell r="W18">
            <v>40341</v>
          </cell>
        </row>
        <row r="19">
          <cell r="A19">
            <v>40279</v>
          </cell>
          <cell r="B19">
            <v>40280</v>
          </cell>
          <cell r="C19">
            <v>40281</v>
          </cell>
          <cell r="D19">
            <v>40282</v>
          </cell>
          <cell r="E19">
            <v>40283</v>
          </cell>
          <cell r="F19">
            <v>40284</v>
          </cell>
          <cell r="G19">
            <v>40285</v>
          </cell>
          <cell r="I19">
            <v>40307</v>
          </cell>
          <cell r="J19">
            <v>40308</v>
          </cell>
          <cell r="K19">
            <v>40309</v>
          </cell>
          <cell r="L19">
            <v>40310</v>
          </cell>
          <cell r="M19">
            <v>40311</v>
          </cell>
          <cell r="N19">
            <v>40312</v>
          </cell>
          <cell r="O19">
            <v>40313</v>
          </cell>
          <cell r="Q19">
            <v>40342</v>
          </cell>
          <cell r="R19">
            <v>40343</v>
          </cell>
          <cell r="S19">
            <v>40344</v>
          </cell>
          <cell r="T19">
            <v>40345</v>
          </cell>
          <cell r="U19">
            <v>40346</v>
          </cell>
          <cell r="V19">
            <v>40347</v>
          </cell>
          <cell r="W19">
            <v>40348</v>
          </cell>
        </row>
        <row r="20">
          <cell r="A20">
            <v>40286</v>
          </cell>
          <cell r="B20">
            <v>40287</v>
          </cell>
          <cell r="C20">
            <v>40288</v>
          </cell>
          <cell r="D20">
            <v>40289</v>
          </cell>
          <cell r="E20">
            <v>40290</v>
          </cell>
          <cell r="F20">
            <v>40291</v>
          </cell>
          <cell r="G20">
            <v>40292</v>
          </cell>
          <cell r="I20">
            <v>40314</v>
          </cell>
          <cell r="J20">
            <v>40315</v>
          </cell>
          <cell r="K20">
            <v>40316</v>
          </cell>
          <cell r="L20">
            <v>40317</v>
          </cell>
          <cell r="M20">
            <v>40318</v>
          </cell>
          <cell r="N20">
            <v>40319</v>
          </cell>
          <cell r="O20">
            <v>40320</v>
          </cell>
          <cell r="Q20">
            <v>40349</v>
          </cell>
          <cell r="R20">
            <v>40350</v>
          </cell>
          <cell r="S20">
            <v>40351</v>
          </cell>
          <cell r="T20">
            <v>40352</v>
          </cell>
          <cell r="U20">
            <v>40353</v>
          </cell>
          <cell r="V20">
            <v>40354</v>
          </cell>
          <cell r="W20">
            <v>40355</v>
          </cell>
        </row>
        <row r="21">
          <cell r="A21">
            <v>40293</v>
          </cell>
          <cell r="B21">
            <v>40294</v>
          </cell>
          <cell r="C21">
            <v>40295</v>
          </cell>
          <cell r="D21">
            <v>40296</v>
          </cell>
          <cell r="E21">
            <v>40297</v>
          </cell>
          <cell r="F21">
            <v>40298</v>
          </cell>
          <cell r="G21">
            <v>0</v>
          </cell>
          <cell r="I21">
            <v>40321</v>
          </cell>
          <cell r="J21">
            <v>40322</v>
          </cell>
          <cell r="K21">
            <v>40323</v>
          </cell>
          <cell r="L21">
            <v>40324</v>
          </cell>
          <cell r="M21">
            <v>40325</v>
          </cell>
          <cell r="N21">
            <v>40326</v>
          </cell>
          <cell r="O21">
            <v>40327</v>
          </cell>
          <cell r="Q21">
            <v>40356</v>
          </cell>
          <cell r="R21">
            <v>40357</v>
          </cell>
          <cell r="S21">
            <v>40358</v>
          </cell>
          <cell r="T21">
            <v>40359</v>
          </cell>
          <cell r="U21">
            <v>0</v>
          </cell>
          <cell r="V21">
            <v>0</v>
          </cell>
          <cell r="W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40328</v>
          </cell>
          <cell r="J22">
            <v>40329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40360</v>
          </cell>
          <cell r="F26">
            <v>40361</v>
          </cell>
          <cell r="G26">
            <v>40362</v>
          </cell>
          <cell r="I26">
            <v>40391</v>
          </cell>
          <cell r="J26">
            <v>40392</v>
          </cell>
          <cell r="K26">
            <v>40393</v>
          </cell>
          <cell r="L26">
            <v>40394</v>
          </cell>
          <cell r="M26">
            <v>40395</v>
          </cell>
          <cell r="N26">
            <v>40396</v>
          </cell>
          <cell r="O26">
            <v>40397</v>
          </cell>
          <cell r="Q26">
            <v>0</v>
          </cell>
          <cell r="R26">
            <v>0</v>
          </cell>
          <cell r="S26">
            <v>0</v>
          </cell>
          <cell r="T26">
            <v>40422</v>
          </cell>
          <cell r="U26">
            <v>40423</v>
          </cell>
          <cell r="V26">
            <v>40424</v>
          </cell>
          <cell r="W26">
            <v>40425</v>
          </cell>
        </row>
        <row r="27">
          <cell r="A27">
            <v>40363</v>
          </cell>
          <cell r="B27">
            <v>40364</v>
          </cell>
          <cell r="C27">
            <v>40365</v>
          </cell>
          <cell r="D27">
            <v>40366</v>
          </cell>
          <cell r="E27">
            <v>40367</v>
          </cell>
          <cell r="F27">
            <v>40368</v>
          </cell>
          <cell r="G27">
            <v>40369</v>
          </cell>
          <cell r="I27">
            <v>40398</v>
          </cell>
          <cell r="J27">
            <v>40399</v>
          </cell>
          <cell r="K27">
            <v>40400</v>
          </cell>
          <cell r="L27">
            <v>40401</v>
          </cell>
          <cell r="M27">
            <v>40402</v>
          </cell>
          <cell r="N27">
            <v>40403</v>
          </cell>
          <cell r="O27">
            <v>40404</v>
          </cell>
          <cell r="Q27">
            <v>40426</v>
          </cell>
          <cell r="R27">
            <v>40427</v>
          </cell>
          <cell r="S27">
            <v>40428</v>
          </cell>
          <cell r="T27">
            <v>40429</v>
          </cell>
          <cell r="U27">
            <v>40430</v>
          </cell>
          <cell r="V27">
            <v>40431</v>
          </cell>
          <cell r="W27">
            <v>40432</v>
          </cell>
        </row>
        <row r="28">
          <cell r="A28">
            <v>40370</v>
          </cell>
          <cell r="B28">
            <v>40371</v>
          </cell>
          <cell r="C28">
            <v>40372</v>
          </cell>
          <cell r="D28">
            <v>40373</v>
          </cell>
          <cell r="E28">
            <v>40374</v>
          </cell>
          <cell r="F28">
            <v>40375</v>
          </cell>
          <cell r="G28">
            <v>40376</v>
          </cell>
          <cell r="I28">
            <v>40405</v>
          </cell>
          <cell r="J28">
            <v>40406</v>
          </cell>
          <cell r="K28">
            <v>40407</v>
          </cell>
          <cell r="L28">
            <v>40408</v>
          </cell>
          <cell r="M28">
            <v>40409</v>
          </cell>
          <cell r="N28">
            <v>40410</v>
          </cell>
          <cell r="O28">
            <v>40411</v>
          </cell>
          <cell r="Q28">
            <v>40433</v>
          </cell>
          <cell r="R28">
            <v>40434</v>
          </cell>
          <cell r="S28">
            <v>40435</v>
          </cell>
          <cell r="T28">
            <v>40436</v>
          </cell>
          <cell r="U28">
            <v>40437</v>
          </cell>
          <cell r="V28">
            <v>40438</v>
          </cell>
          <cell r="W28">
            <v>40439</v>
          </cell>
        </row>
        <row r="29">
          <cell r="A29">
            <v>40377</v>
          </cell>
          <cell r="B29">
            <v>40378</v>
          </cell>
          <cell r="C29">
            <v>40379</v>
          </cell>
          <cell r="D29">
            <v>40380</v>
          </cell>
          <cell r="E29">
            <v>40381</v>
          </cell>
          <cell r="F29">
            <v>40382</v>
          </cell>
          <cell r="G29">
            <v>40383</v>
          </cell>
          <cell r="I29">
            <v>40412</v>
          </cell>
          <cell r="J29">
            <v>40413</v>
          </cell>
          <cell r="K29">
            <v>40414</v>
          </cell>
          <cell r="L29">
            <v>40415</v>
          </cell>
          <cell r="M29">
            <v>40416</v>
          </cell>
          <cell r="N29">
            <v>40417</v>
          </cell>
          <cell r="O29">
            <v>40418</v>
          </cell>
          <cell r="Q29">
            <v>40440</v>
          </cell>
          <cell r="R29">
            <v>40441</v>
          </cell>
          <cell r="S29">
            <v>40442</v>
          </cell>
          <cell r="T29">
            <v>40443</v>
          </cell>
          <cell r="U29">
            <v>40444</v>
          </cell>
          <cell r="V29">
            <v>40445</v>
          </cell>
          <cell r="W29">
            <v>40446</v>
          </cell>
        </row>
        <row r="30">
          <cell r="A30">
            <v>40384</v>
          </cell>
          <cell r="B30">
            <v>40385</v>
          </cell>
          <cell r="C30">
            <v>40386</v>
          </cell>
          <cell r="D30">
            <v>40387</v>
          </cell>
          <cell r="E30">
            <v>40388</v>
          </cell>
          <cell r="F30">
            <v>40389</v>
          </cell>
          <cell r="G30">
            <v>40390</v>
          </cell>
          <cell r="I30">
            <v>40419</v>
          </cell>
          <cell r="J30">
            <v>40420</v>
          </cell>
          <cell r="K30">
            <v>40421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40447</v>
          </cell>
          <cell r="R30">
            <v>40448</v>
          </cell>
          <cell r="S30">
            <v>40449</v>
          </cell>
          <cell r="T30">
            <v>40450</v>
          </cell>
          <cell r="U30">
            <v>40451</v>
          </cell>
          <cell r="V30">
            <v>0</v>
          </cell>
          <cell r="W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40452</v>
          </cell>
          <cell r="G35">
            <v>40453</v>
          </cell>
          <cell r="I35">
            <v>0</v>
          </cell>
          <cell r="J35">
            <v>40483</v>
          </cell>
          <cell r="K35">
            <v>40484</v>
          </cell>
          <cell r="L35">
            <v>40485</v>
          </cell>
          <cell r="M35">
            <v>40486</v>
          </cell>
          <cell r="N35">
            <v>40487</v>
          </cell>
          <cell r="O35">
            <v>40488</v>
          </cell>
          <cell r="Q35">
            <v>0</v>
          </cell>
          <cell r="R35">
            <v>0</v>
          </cell>
          <cell r="S35">
            <v>0</v>
          </cell>
          <cell r="T35">
            <v>40513</v>
          </cell>
          <cell r="U35">
            <v>40514</v>
          </cell>
          <cell r="V35">
            <v>40515</v>
          </cell>
          <cell r="W35">
            <v>40516</v>
          </cell>
        </row>
        <row r="36">
          <cell r="A36">
            <v>40454</v>
          </cell>
          <cell r="B36">
            <v>40455</v>
          </cell>
          <cell r="C36">
            <v>40456</v>
          </cell>
          <cell r="D36">
            <v>40457</v>
          </cell>
          <cell r="E36">
            <v>40458</v>
          </cell>
          <cell r="F36">
            <v>40459</v>
          </cell>
          <cell r="G36">
            <v>40460</v>
          </cell>
          <cell r="I36">
            <v>40489</v>
          </cell>
          <cell r="J36">
            <v>40490</v>
          </cell>
          <cell r="K36">
            <v>40491</v>
          </cell>
          <cell r="L36">
            <v>40492</v>
          </cell>
          <cell r="M36">
            <v>40493</v>
          </cell>
          <cell r="N36">
            <v>40494</v>
          </cell>
          <cell r="O36">
            <v>40495</v>
          </cell>
          <cell r="Q36">
            <v>40517</v>
          </cell>
          <cell r="R36">
            <v>40518</v>
          </cell>
          <cell r="S36">
            <v>40519</v>
          </cell>
          <cell r="T36">
            <v>40520</v>
          </cell>
          <cell r="U36">
            <v>40521</v>
          </cell>
          <cell r="V36">
            <v>40522</v>
          </cell>
          <cell r="W36">
            <v>40523</v>
          </cell>
        </row>
        <row r="37">
          <cell r="A37">
            <v>40461</v>
          </cell>
          <cell r="B37">
            <v>40462</v>
          </cell>
          <cell r="C37">
            <v>40463</v>
          </cell>
          <cell r="D37">
            <v>40464</v>
          </cell>
          <cell r="E37">
            <v>40465</v>
          </cell>
          <cell r="F37">
            <v>40466</v>
          </cell>
          <cell r="G37">
            <v>40467</v>
          </cell>
          <cell r="I37">
            <v>40496</v>
          </cell>
          <cell r="J37">
            <v>40497</v>
          </cell>
          <cell r="K37">
            <v>40498</v>
          </cell>
          <cell r="L37">
            <v>40499</v>
          </cell>
          <cell r="M37">
            <v>40500</v>
          </cell>
          <cell r="N37">
            <v>40501</v>
          </cell>
          <cell r="O37">
            <v>40502</v>
          </cell>
          <cell r="Q37">
            <v>40524</v>
          </cell>
          <cell r="R37">
            <v>40525</v>
          </cell>
          <cell r="S37">
            <v>40526</v>
          </cell>
          <cell r="T37">
            <v>40527</v>
          </cell>
          <cell r="U37">
            <v>40528</v>
          </cell>
          <cell r="V37">
            <v>40529</v>
          </cell>
          <cell r="W37">
            <v>40530</v>
          </cell>
        </row>
        <row r="38">
          <cell r="A38">
            <v>40468</v>
          </cell>
          <cell r="B38">
            <v>40469</v>
          </cell>
          <cell r="C38">
            <v>40470</v>
          </cell>
          <cell r="D38">
            <v>40471</v>
          </cell>
          <cell r="E38">
            <v>40472</v>
          </cell>
          <cell r="F38">
            <v>40473</v>
          </cell>
          <cell r="G38">
            <v>40474</v>
          </cell>
          <cell r="I38">
            <v>40503</v>
          </cell>
          <cell r="J38">
            <v>40504</v>
          </cell>
          <cell r="K38">
            <v>40505</v>
          </cell>
          <cell r="L38">
            <v>40506</v>
          </cell>
          <cell r="M38">
            <v>40507</v>
          </cell>
          <cell r="N38">
            <v>40508</v>
          </cell>
          <cell r="O38">
            <v>40509</v>
          </cell>
          <cell r="Q38">
            <v>40531</v>
          </cell>
          <cell r="R38">
            <v>40532</v>
          </cell>
          <cell r="S38">
            <v>40533</v>
          </cell>
          <cell r="T38">
            <v>40534</v>
          </cell>
          <cell r="U38">
            <v>40535</v>
          </cell>
          <cell r="V38">
            <v>40536</v>
          </cell>
          <cell r="W38">
            <v>40537</v>
          </cell>
        </row>
        <row r="39">
          <cell r="A39">
            <v>40475</v>
          </cell>
          <cell r="B39">
            <v>40476</v>
          </cell>
          <cell r="C39">
            <v>40477</v>
          </cell>
          <cell r="D39">
            <v>40478</v>
          </cell>
          <cell r="E39">
            <v>40479</v>
          </cell>
          <cell r="F39">
            <v>40480</v>
          </cell>
          <cell r="G39">
            <v>40481</v>
          </cell>
          <cell r="I39">
            <v>40510</v>
          </cell>
          <cell r="J39">
            <v>40511</v>
          </cell>
          <cell r="K39">
            <v>40512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40538</v>
          </cell>
          <cell r="R39">
            <v>40539</v>
          </cell>
          <cell r="S39">
            <v>40540</v>
          </cell>
          <cell r="T39">
            <v>40541</v>
          </cell>
          <cell r="U39">
            <v>40542</v>
          </cell>
          <cell r="V39">
            <v>40543</v>
          </cell>
          <cell r="W39">
            <v>0</v>
          </cell>
        </row>
        <row r="40">
          <cell r="A40">
            <v>40482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Coca-Cola"/>
      <sheetName val="calendario"/>
      <sheetName val="GREG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udo23_08"/>
      <sheetName val="Folha1"/>
      <sheetName val="Capa"/>
      <sheetName val="Cálculo"/>
      <sheetName val="Resumo do cenário 2"/>
      <sheetName val="Premissas"/>
      <sheetName val="Estudo07_06"/>
      <sheetName val="Budget Coca-Cola"/>
      <sheetName val="VDM___GERAL"/>
      <sheetName val="Pañitos"/>
      <sheetName val="&lt;Gerencial&gt;"/>
      <sheetName val="RD INT 1ª"/>
      <sheetName val="calendario"/>
      <sheetName val="GREG1"/>
      <sheetName val="Região Sul"/>
      <sheetName val="Comments"/>
      <sheetName val="NS,UNID"/>
      <sheetName val="Vol&amp;Mix skin "/>
      <sheetName val="Resumo_do_cenário_2"/>
      <sheetName val="Resumo_do_cenário_21"/>
      <sheetName val="Resumo_do_cenário_22"/>
      <sheetName val="Mengenabgleich"/>
      <sheetName val="Resumo_do_cenário_23"/>
      <sheetName val="Budget_Coca-Cola"/>
      <sheetName val="Região_Sul"/>
      <sheetName val="RD_INT_1ª"/>
      <sheetName val="Vol&amp;Mix_skin_"/>
      <sheetName val="Ficha Técnica"/>
      <sheetName val="Item class"/>
      <sheetName val="Jornal"/>
      <sheetName val="NS UNID DIAP,COT  "/>
      <sheetName val="Vol&amp;Mix "/>
      <sheetName val="Aux"/>
      <sheetName val="BL4"/>
      <sheetName val="Resumo_do_cenário_24"/>
      <sheetName val="Budget_Coca-Cola1"/>
      <sheetName val="RD_INT_1ª1"/>
      <sheetName val="Região_Sul1"/>
      <sheetName val="Vol&amp;Mix_skin_1"/>
      <sheetName val="Ficha_Técnica"/>
      <sheetName val="Item_class"/>
      <sheetName val="Resumo_do_cenário_25"/>
      <sheetName val="Budget_Coca-Cola2"/>
      <sheetName val="RD_INT_1ª2"/>
      <sheetName val="Região_Sul2"/>
      <sheetName val="Vol&amp;Mix_skin_2"/>
      <sheetName val="Ficha_Técnica1"/>
      <sheetName val="Item_class1"/>
      <sheetName val="Resumo_do_cenário_26"/>
      <sheetName val="Budget_Coca-Cola3"/>
      <sheetName val="RD_INT_1ª3"/>
      <sheetName val="Região_Sul3"/>
      <sheetName val="Vol&amp;Mix_skin_3"/>
      <sheetName val="Ficha_Técnica2"/>
      <sheetName val="Item_class2"/>
      <sheetName val="Resumo_do_cenário_27"/>
      <sheetName val="Budget_Coca-Cola4"/>
      <sheetName val="RD_INT_1ª4"/>
      <sheetName val="Região_Sul4"/>
      <sheetName val="Vol&amp;Mix_skin_4"/>
      <sheetName val="Ficha_Técnica3"/>
      <sheetName val="Item_class3"/>
      <sheetName val="Exh5_1"/>
      <sheetName val="efeitos vs. ppto10"/>
      <sheetName val="efeitos_vs__ppto10"/>
      <sheetName val="efeitos_vs__ppto101"/>
      <sheetName val="efeitos_vs__ppto102"/>
      <sheetName val="efeitos_vs__ppto103"/>
      <sheetName val="Resumo_do_cenário_28"/>
      <sheetName val="Budget_Coca-Cola5"/>
      <sheetName val="RD_INT_1ª5"/>
      <sheetName val="Região_Sul5"/>
      <sheetName val="Vol&amp;Mix_skin_5"/>
      <sheetName val="Ficha_Técnica4"/>
      <sheetName val="Item_class4"/>
      <sheetName val="efeitos_vs__ppto104"/>
      <sheetName val="Input"/>
      <sheetName val="Resumo_do_cenário_29"/>
      <sheetName val="Budget_Coca-Cola6"/>
      <sheetName val="RD_INT_1ª6"/>
      <sheetName val="Região_Sul6"/>
      <sheetName val="Vol&amp;Mix_skin_6"/>
      <sheetName val="Ficha_Técnica5"/>
      <sheetName val="Item_class5"/>
      <sheetName val="efeitos_vs__ppto105"/>
      <sheetName val="NS_UNID_DIAP,COT__"/>
      <sheetName val="Vol&amp;Mix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3">
          <cell r="D13">
            <v>4</v>
          </cell>
        </row>
        <row r="15">
          <cell r="E15" t="str">
            <v>Papel Jornal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tativo RSE"/>
      <sheetName val="Premissas"/>
    </sheetNames>
    <sheetDataSet>
      <sheetData sheetId="0" refreshError="1"/>
      <sheetData sheetId="1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Metas"/>
      <sheetName val="Estratificação"/>
      <sheetName val="Participantes"/>
      <sheetName val="Swot"/>
      <sheetName val="Causas"/>
      <sheetName val="Causas_Medidas"/>
      <sheetName val="Matriz_Unidade"/>
      <sheetName val="Priorização_de_Causas"/>
      <sheetName val="Empresas"/>
      <sheetName val="outdoor-projetos"/>
      <sheetName val="Rotativo RSE"/>
      <sheetName val="Budget Coca-Cola"/>
      <sheetName val="Premissas"/>
      <sheetName val="Rotativo_RSE1"/>
      <sheetName val="Budget_Coca-Cola1"/>
      <sheetName val="Rotativo_RSE"/>
      <sheetName val="Budget_Coca-Cola"/>
      <sheetName val="Validação"/>
      <sheetName val="Rotativo_RSE2"/>
      <sheetName val="Budget_Coca-Cola2"/>
      <sheetName val="Rotativo_RSE3"/>
      <sheetName val="Budget_Coca-Col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1">
          <cell r="B1">
            <v>5</v>
          </cell>
        </row>
        <row r="2">
          <cell r="B2">
            <v>3</v>
          </cell>
        </row>
        <row r="3">
          <cell r="B3">
            <v>1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ta antigo SDW"/>
      <sheetName val="Empresas"/>
      <sheetName val="Rotativo RSE"/>
    </sheetNames>
    <definedNames>
      <definedName name="_________p1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marc"/>
      <sheetName val="cro2001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ês Base do patrocinio Canal So"/>
      <sheetName val="Mês base"/>
      <sheetName val="\Documents and Settings\juliana"/>
      <sheetName val="\\RRPVHOA0501\Work\Documents an"/>
    </sheetNames>
    <definedNames>
      <definedName name="________________________p1"/>
      <definedName name="_______________________p1"/>
      <definedName name="______________________p1"/>
      <definedName name="_____________________p1"/>
      <definedName name="____________________p1"/>
      <definedName name="___________________p1"/>
      <definedName name="__________________p1"/>
      <definedName name="_________________p1"/>
      <definedName name="________________p1"/>
      <definedName name="_______________p1"/>
      <definedName name="______________p1"/>
      <definedName name="_____________p1"/>
      <definedName name="____________p1"/>
      <definedName name="___________p1"/>
      <definedName name="__________p1"/>
      <definedName name="_________p1"/>
      <definedName name="________p1"/>
      <definedName name="_______p1"/>
      <definedName name="______p1"/>
      <definedName name="_____p1"/>
      <definedName name="____p1"/>
      <definedName name="__p1"/>
      <definedName name="_p1"/>
      <definedName name="File_Name"/>
      <definedName name="START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aliação 2011"/>
      <sheetName val="plamarc"/>
    </sheetNames>
    <sheetDataSet>
      <sheetData sheetId="0" refreshError="1"/>
      <sheetData sheetId="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 Técnica"/>
      <sheetName val="Avaliação 2011"/>
    </sheetNames>
    <sheetDataSet>
      <sheetData sheetId="0" refreshError="1"/>
      <sheetData sheetId="1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"/>
      <sheetName val="Sheet2"/>
      <sheetName val="Dol Médio"/>
      <sheetName val="Custo Variável"/>
      <sheetName val="Ficha Técnica"/>
      <sheetName val="Avaliação 2011"/>
      <sheetName val="Dol_Médio1"/>
      <sheetName val="Custo_Variável2"/>
      <sheetName val="Ficha_Técnica1"/>
      <sheetName val="Avaliação_20111"/>
      <sheetName val="Custo_Variável"/>
      <sheetName val="Dol_Médio"/>
      <sheetName val="Custo_Variável1"/>
      <sheetName val="Ficha_Técnica"/>
      <sheetName val="Avaliação_2011"/>
      <sheetName val="plamarc"/>
      <sheetName val="Custo_Variável3"/>
      <sheetName val="Dol_Médio2"/>
      <sheetName val="Custo_Variável4"/>
      <sheetName val="Ficha_Técnica2"/>
      <sheetName val="Avaliação_20112"/>
      <sheetName val="Dol_Médio3"/>
      <sheetName val="Custo_Variável5"/>
      <sheetName val="Ficha_Técnica3"/>
      <sheetName val="Avaliação_20113"/>
      <sheetName val="outdoor-projetos"/>
      <sheetName val="Empresas"/>
    </sheetNames>
    <sheetDataSet>
      <sheetData sheetId="0"/>
      <sheetData sheetId="1"/>
      <sheetData sheetId="2"/>
      <sheetData sheetId="3" refreshError="1">
        <row r="8">
          <cell r="B8" t="str">
            <v>Curva de Dolar Futuro</v>
          </cell>
          <cell r="G8">
            <v>3.0000000000000004</v>
          </cell>
          <cell r="H8">
            <v>3.0449999999999999</v>
          </cell>
          <cell r="I8">
            <v>3.1068755325330586</v>
          </cell>
          <cell r="J8">
            <v>3.149581458163115</v>
          </cell>
          <cell r="K8">
            <v>3.1922873837931705</v>
          </cell>
          <cell r="L8">
            <v>3.2273376449071032</v>
          </cell>
          <cell r="M8">
            <v>3.2448627754640693</v>
          </cell>
          <cell r="N8">
            <v>3.2974381671349682</v>
          </cell>
        </row>
        <row r="9">
          <cell r="B9" t="str">
            <v>Dolar Médio Incorrido</v>
          </cell>
          <cell r="C9">
            <v>3.4383545454545454</v>
          </cell>
          <cell r="D9">
            <v>3.5907550000000001</v>
          </cell>
          <cell r="E9">
            <v>3.4520999999999997</v>
          </cell>
          <cell r="F9">
            <v>3.1307157894736846</v>
          </cell>
        </row>
        <row r="10">
          <cell r="B10" t="str">
            <v>Dolar Travado</v>
          </cell>
          <cell r="F10">
            <v>3.3014847592143099</v>
          </cell>
          <cell r="G10">
            <v>3.3014847592143099</v>
          </cell>
          <cell r="H10">
            <v>3.3014847592143099</v>
          </cell>
          <cell r="I10">
            <v>3.3014847592143099</v>
          </cell>
          <cell r="J10">
            <v>3.3014847592143099</v>
          </cell>
          <cell r="K10">
            <v>3.3014847592143099</v>
          </cell>
          <cell r="L10">
            <v>3.3014847592143099</v>
          </cell>
          <cell r="M10">
            <v>3.3014847592143099</v>
          </cell>
          <cell r="N10">
            <v>3.3014847592143099</v>
          </cell>
          <cell r="O10">
            <v>3.3014847592143099</v>
          </cell>
        </row>
        <row r="12">
          <cell r="B12" t="str">
            <v>Curva (1) (Spot)</v>
          </cell>
          <cell r="C12">
            <v>3.4383545454545454</v>
          </cell>
          <cell r="D12">
            <v>3.5907550000000001</v>
          </cell>
          <cell r="E12">
            <v>3.4520999999999997</v>
          </cell>
          <cell r="F12">
            <v>3.3014847592143099</v>
          </cell>
          <cell r="G12">
            <v>3.3014847592143099</v>
          </cell>
          <cell r="H12">
            <v>3.3014847592143099</v>
          </cell>
          <cell r="I12">
            <v>3.3014847592143099</v>
          </cell>
          <cell r="J12">
            <v>3.3014847592143099</v>
          </cell>
          <cell r="K12">
            <v>3.3014847592143099</v>
          </cell>
          <cell r="L12">
            <v>3.3014847592143099</v>
          </cell>
          <cell r="M12">
            <v>3.3014847592143099</v>
          </cell>
          <cell r="N12">
            <v>3.3014847592143099</v>
          </cell>
          <cell r="O12">
            <v>3.3472770460456815</v>
          </cell>
        </row>
        <row r="13">
          <cell r="B13" t="str">
            <v>Curva (Futuro)</v>
          </cell>
          <cell r="C13">
            <v>3.4383545454545454</v>
          </cell>
          <cell r="D13">
            <v>3.5907550000000001</v>
          </cell>
          <cell r="E13">
            <v>3.4520999999999997</v>
          </cell>
          <cell r="F13">
            <v>3.3014847592143099</v>
          </cell>
          <cell r="G13">
            <v>3.3014847592143099</v>
          </cell>
          <cell r="H13">
            <v>3.3014847592143099</v>
          </cell>
          <cell r="I13">
            <v>3.3014847592143099</v>
          </cell>
          <cell r="J13">
            <v>3.3014847592143099</v>
          </cell>
          <cell r="K13">
            <v>3.3014847592143099</v>
          </cell>
          <cell r="L13">
            <v>3.3014847592143099</v>
          </cell>
          <cell r="M13">
            <v>3.3014847592143099</v>
          </cell>
          <cell r="N13">
            <v>3.3014847592143099</v>
          </cell>
          <cell r="O13">
            <v>3.3472770460456815</v>
          </cell>
        </row>
        <row r="15">
          <cell r="B15" t="str">
            <v>P/L Orçamento x Curva (1)</v>
          </cell>
          <cell r="C15">
            <v>1020544.1876886283</v>
          </cell>
          <cell r="D15">
            <v>-9191459.5476604216</v>
          </cell>
          <cell r="E15">
            <v>-4569285.5186198512</v>
          </cell>
          <cell r="F15">
            <v>864649.4193686283</v>
          </cell>
          <cell r="G15">
            <v>22568.873942469283</v>
          </cell>
          <cell r="H15">
            <v>-200009.26430960518</v>
          </cell>
          <cell r="I15">
            <v>206397.87087538009</v>
          </cell>
          <cell r="J15">
            <v>1276056.583168214</v>
          </cell>
          <cell r="K15">
            <v>3218788.0735852695</v>
          </cell>
          <cell r="L15">
            <v>6492697.5165094594</v>
          </cell>
          <cell r="M15">
            <v>12276481.642596368</v>
          </cell>
          <cell r="N15">
            <v>22375762.098262195</v>
          </cell>
          <cell r="O15">
            <v>33793191.93540673</v>
          </cell>
        </row>
        <row r="16">
          <cell r="B16" t="str">
            <v>P/L Orçamento x Curva (Futuro)</v>
          </cell>
          <cell r="C16">
            <v>1020544.1876886283</v>
          </cell>
          <cell r="D16">
            <v>-9191459.5476604216</v>
          </cell>
          <cell r="E16">
            <v>-4569285.5186198512</v>
          </cell>
          <cell r="F16">
            <v>864649.4193686283</v>
          </cell>
          <cell r="G16">
            <v>22568.873942469283</v>
          </cell>
          <cell r="H16">
            <v>-200009.26430960518</v>
          </cell>
          <cell r="I16">
            <v>206397.87087538009</v>
          </cell>
          <cell r="J16">
            <v>1276056.583168214</v>
          </cell>
          <cell r="K16">
            <v>3218788.0735852695</v>
          </cell>
          <cell r="L16">
            <v>6492697.5165094594</v>
          </cell>
          <cell r="M16">
            <v>12276481.642596368</v>
          </cell>
          <cell r="N16">
            <v>22375762.098262195</v>
          </cell>
          <cell r="O16">
            <v>33793191.93540673</v>
          </cell>
        </row>
        <row r="17">
          <cell r="B17" t="str">
            <v>Spot Agora</v>
          </cell>
          <cell r="C17">
            <v>3</v>
          </cell>
        </row>
        <row r="18">
          <cell r="C18">
            <v>3.3472770460456815</v>
          </cell>
          <cell r="D18">
            <v>3.3472770460456815</v>
          </cell>
          <cell r="E18">
            <v>3.3472770460456815</v>
          </cell>
          <cell r="F18">
            <v>3.3472770460456815</v>
          </cell>
          <cell r="G18">
            <v>3.3472770460456815</v>
          </cell>
          <cell r="H18">
            <v>3.3472770460456815</v>
          </cell>
          <cell r="I18">
            <v>3.3472770460456815</v>
          </cell>
          <cell r="J18">
            <v>3.3472770460456815</v>
          </cell>
          <cell r="K18">
            <v>3.3472770460456815</v>
          </cell>
          <cell r="L18">
            <v>3.3472770460456815</v>
          </cell>
          <cell r="M18">
            <v>3.3472770460456815</v>
          </cell>
          <cell r="N18">
            <v>3.3472770460456815</v>
          </cell>
        </row>
        <row r="19">
          <cell r="B19" t="str">
            <v>Exposição Acumulada</v>
          </cell>
          <cell r="F19">
            <v>459046816.28034204</v>
          </cell>
          <cell r="G19">
            <v>415606985.63874686</v>
          </cell>
          <cell r="H19">
            <v>362426849.46840346</v>
          </cell>
          <cell r="I19">
            <v>276856872.0951817</v>
          </cell>
          <cell r="J19">
            <v>209747466.13318366</v>
          </cell>
          <cell r="K19">
            <v>181042261.14054272</v>
          </cell>
          <cell r="L19">
            <v>151735080.64607525</v>
          </cell>
          <cell r="M19">
            <v>106616390.46010429</v>
          </cell>
          <cell r="N19">
            <v>57124354.129547998</v>
          </cell>
        </row>
        <row r="20">
          <cell r="B20" t="str">
            <v>Hedge Executado (USD)</v>
          </cell>
          <cell r="F20">
            <v>300000</v>
          </cell>
          <cell r="G20">
            <v>400000</v>
          </cell>
          <cell r="H20">
            <v>-42700000</v>
          </cell>
          <cell r="I20">
            <v>-20000000</v>
          </cell>
          <cell r="J20">
            <v>17500000</v>
          </cell>
          <cell r="K20">
            <v>20000000</v>
          </cell>
          <cell r="L20">
            <v>10000000.000000004</v>
          </cell>
          <cell r="M20">
            <v>10000000</v>
          </cell>
          <cell r="N20">
            <v>10000000</v>
          </cell>
          <cell r="O20">
            <v>5500000.0000000037</v>
          </cell>
        </row>
        <row r="21">
          <cell r="B21" t="str">
            <v>Sobra/ Falta (USD)</v>
          </cell>
          <cell r="F21">
            <v>-43439830.641595185</v>
          </cell>
          <cell r="G21">
            <v>-53180136.170343384</v>
          </cell>
          <cell r="H21">
            <v>-85569977.37322177</v>
          </cell>
          <cell r="I21">
            <v>-67109405.961998045</v>
          </cell>
          <cell r="J21">
            <v>-28705204.992640927</v>
          </cell>
          <cell r="K21">
            <v>-29307180.49446746</v>
          </cell>
          <cell r="L21">
            <v>-45118690.185970977</v>
          </cell>
          <cell r="M21">
            <v>-49492036.330556296</v>
          </cell>
          <cell r="N21">
            <v>-57124354.129547998</v>
          </cell>
          <cell r="O21">
            <v>-459046816.28034198</v>
          </cell>
        </row>
        <row r="22">
          <cell r="C22">
            <v>3.4026748396798205</v>
          </cell>
          <cell r="D22">
            <v>3.4026748396798205</v>
          </cell>
          <cell r="E22">
            <v>3.4026748396798205</v>
          </cell>
          <cell r="F22">
            <v>3.4026748396798205</v>
          </cell>
          <cell r="G22">
            <v>3.4026748396798205</v>
          </cell>
          <cell r="H22">
            <v>3.4026748396798205</v>
          </cell>
          <cell r="I22">
            <v>3.4026748396798205</v>
          </cell>
          <cell r="J22">
            <v>3.4026748396798205</v>
          </cell>
          <cell r="K22">
            <v>3.4026748396798205</v>
          </cell>
          <cell r="L22">
            <v>3.4026748396798205</v>
          </cell>
          <cell r="M22">
            <v>3.4026748396798205</v>
          </cell>
          <cell r="N22">
            <v>3.4026748396798205</v>
          </cell>
        </row>
        <row r="24">
          <cell r="B24" t="str">
            <v>Vencimento do Hedge</v>
          </cell>
          <cell r="F24">
            <v>37743</v>
          </cell>
          <cell r="G24">
            <v>37774</v>
          </cell>
          <cell r="H24">
            <v>37803</v>
          </cell>
          <cell r="I24">
            <v>37834</v>
          </cell>
          <cell r="K24">
            <v>37895</v>
          </cell>
          <cell r="N24">
            <v>37988</v>
          </cell>
        </row>
        <row r="25">
          <cell r="E25">
            <v>300000000</v>
          </cell>
          <cell r="F25">
            <v>41500000</v>
          </cell>
          <cell r="G25">
            <v>53500000</v>
          </cell>
          <cell r="H25">
            <v>44000000</v>
          </cell>
          <cell r="I25">
            <v>47500000</v>
          </cell>
          <cell r="K25">
            <v>58500000</v>
          </cell>
          <cell r="N25">
            <v>55000000</v>
          </cell>
        </row>
        <row r="26">
          <cell r="F26">
            <v>3.1885075000000001</v>
          </cell>
          <cell r="G26">
            <v>3.2413020269599513</v>
          </cell>
          <cell r="H26">
            <v>3.2854649246528851</v>
          </cell>
          <cell r="I26">
            <v>3.3361761859909786</v>
          </cell>
          <cell r="K26">
            <v>3.4375774078153256</v>
          </cell>
          <cell r="N26">
            <v>3.5969471505760695</v>
          </cell>
        </row>
        <row r="27">
          <cell r="G27">
            <v>4.6100000000000002E-2</v>
          </cell>
          <cell r="H27">
            <v>5.3999999999999999E-2</v>
          </cell>
          <cell r="I27">
            <v>5.96E-2</v>
          </cell>
          <cell r="K27">
            <v>5.96E-2</v>
          </cell>
          <cell r="N27">
            <v>5.96E-2</v>
          </cell>
        </row>
        <row r="28">
          <cell r="G28">
            <v>0.26300000000000001</v>
          </cell>
          <cell r="H28">
            <v>0.26300000000000001</v>
          </cell>
          <cell r="I28">
            <v>0.26300000000000001</v>
          </cell>
          <cell r="K28">
            <v>0.26300000000000001</v>
          </cell>
          <cell r="N28">
            <v>0.26300000000000001</v>
          </cell>
        </row>
        <row r="30">
          <cell r="B30" t="str">
            <v>Exposição Inicial</v>
          </cell>
          <cell r="C30">
            <v>610009708.30328441</v>
          </cell>
          <cell r="D30">
            <v>560088892.17602408</v>
          </cell>
          <cell r="E30">
            <v>511688219.03710997</v>
          </cell>
          <cell r="F30">
            <v>464546816.28034192</v>
          </cell>
          <cell r="G30">
            <v>420806985.63874674</v>
          </cell>
          <cell r="H30">
            <v>367226849.46840334</v>
          </cell>
          <cell r="I30">
            <v>324356872.09518158</v>
          </cell>
          <cell r="J30">
            <v>277247466.13318354</v>
          </cell>
          <cell r="K30">
            <v>231042261.14054263</v>
          </cell>
          <cell r="L30">
            <v>181735080.64607516</v>
          </cell>
          <cell r="M30">
            <v>126616390.46010418</v>
          </cell>
          <cell r="N30">
            <v>67124354.129547894</v>
          </cell>
        </row>
        <row r="31">
          <cell r="B31" t="str">
            <v>Hedge Total Realizado</v>
          </cell>
          <cell r="F31">
            <v>5500000.0000000037</v>
          </cell>
          <cell r="G31">
            <v>5200000.0000000037</v>
          </cell>
          <cell r="H31">
            <v>4800000.0000000037</v>
          </cell>
          <cell r="I31">
            <v>47500000</v>
          </cell>
          <cell r="J31">
            <v>67500000</v>
          </cell>
          <cell r="K31">
            <v>50000000</v>
          </cell>
          <cell r="L31">
            <v>30000000.000000004</v>
          </cell>
          <cell r="M31">
            <v>20000000</v>
          </cell>
          <cell r="N31">
            <v>10000000</v>
          </cell>
        </row>
        <row r="32">
          <cell r="B32" t="str">
            <v>Sub total</v>
          </cell>
          <cell r="C32">
            <v>610009708.30328441</v>
          </cell>
          <cell r="D32">
            <v>560088892.17602408</v>
          </cell>
          <cell r="E32">
            <v>511688219.03710997</v>
          </cell>
          <cell r="F32">
            <v>459046816.28034192</v>
          </cell>
          <cell r="G32">
            <v>415606985.63874674</v>
          </cell>
          <cell r="H32">
            <v>362426849.46840334</v>
          </cell>
          <cell r="I32">
            <v>276856872.09518158</v>
          </cell>
          <cell r="J32">
            <v>209747466.13318354</v>
          </cell>
          <cell r="K32">
            <v>181042261.14054263</v>
          </cell>
          <cell r="L32">
            <v>151735080.64607516</v>
          </cell>
          <cell r="M32">
            <v>106616390.46010418</v>
          </cell>
          <cell r="N32">
            <v>57124354.129547894</v>
          </cell>
        </row>
        <row r="33">
          <cell r="B33" t="str">
            <v>Hedge Vencido no mês</v>
          </cell>
          <cell r="C33">
            <v>0</v>
          </cell>
          <cell r="D33">
            <v>0</v>
          </cell>
          <cell r="E33">
            <v>0</v>
          </cell>
          <cell r="F33">
            <v>300000</v>
          </cell>
          <cell r="G33">
            <v>400000</v>
          </cell>
          <cell r="H33">
            <v>-42700000</v>
          </cell>
          <cell r="I33">
            <v>-20000000</v>
          </cell>
          <cell r="J33">
            <v>17500000</v>
          </cell>
          <cell r="K33">
            <v>20000000</v>
          </cell>
          <cell r="L33">
            <v>10000000.000000004</v>
          </cell>
          <cell r="M33">
            <v>10000000</v>
          </cell>
          <cell r="N33">
            <v>10000000</v>
          </cell>
        </row>
        <row r="34">
          <cell r="B34" t="str">
            <v>Exposição Vencida no mês</v>
          </cell>
          <cell r="C34">
            <v>49920816.12726029</v>
          </cell>
          <cell r="D34">
            <v>48400673.138914101</v>
          </cell>
          <cell r="E34">
            <v>47141402.756768063</v>
          </cell>
          <cell r="F34">
            <v>43739830.641595185</v>
          </cell>
          <cell r="G34">
            <v>53580136.170343384</v>
          </cell>
          <cell r="H34">
            <v>42869977.37322177</v>
          </cell>
          <cell r="I34">
            <v>47109405.961998045</v>
          </cell>
          <cell r="J34">
            <v>46205204.992640927</v>
          </cell>
          <cell r="K34">
            <v>49307180.49446746</v>
          </cell>
          <cell r="L34">
            <v>55118690.185970977</v>
          </cell>
          <cell r="M34">
            <v>59492036.330556296</v>
          </cell>
          <cell r="N34">
            <v>67124354.129547998</v>
          </cell>
        </row>
        <row r="35">
          <cell r="B35" t="str">
            <v>Exposição Final</v>
          </cell>
          <cell r="C35">
            <v>560088892.17602408</v>
          </cell>
          <cell r="D35">
            <v>511688219.03710997</v>
          </cell>
          <cell r="E35">
            <v>464546816.28034192</v>
          </cell>
          <cell r="F35">
            <v>415606985.63874674</v>
          </cell>
          <cell r="G35">
            <v>362426849.46840334</v>
          </cell>
          <cell r="H35">
            <v>276856872.09518158</v>
          </cell>
          <cell r="I35">
            <v>209747466.13318354</v>
          </cell>
          <cell r="J35">
            <v>181042261.14054263</v>
          </cell>
          <cell r="K35">
            <v>151735080.64607516</v>
          </cell>
          <cell r="L35">
            <v>106616390.46010418</v>
          </cell>
          <cell r="M35">
            <v>57124354.129547887</v>
          </cell>
          <cell r="N35">
            <v>0</v>
          </cell>
        </row>
        <row r="37">
          <cell r="B37" t="str">
            <v>Rateio do Resultado</v>
          </cell>
        </row>
        <row r="39">
          <cell r="B39" t="str">
            <v>Vencto Instrumento</v>
          </cell>
          <cell r="F39">
            <v>37743</v>
          </cell>
          <cell r="G39">
            <v>37774</v>
          </cell>
          <cell r="H39">
            <v>37803</v>
          </cell>
          <cell r="I39">
            <v>37834</v>
          </cell>
          <cell r="J39">
            <v>37865</v>
          </cell>
          <cell r="K39">
            <v>37895</v>
          </cell>
          <cell r="L39">
            <v>37926</v>
          </cell>
          <cell r="M39">
            <v>37956</v>
          </cell>
          <cell r="N39">
            <v>37988</v>
          </cell>
        </row>
        <row r="40">
          <cell r="B40" t="str">
            <v>Mês Hedgeado</v>
          </cell>
          <cell r="F40" t="str">
            <v>Abr</v>
          </cell>
          <cell r="G40" t="str">
            <v>Mai</v>
          </cell>
          <cell r="H40" t="str">
            <v>Jun</v>
          </cell>
          <cell r="I40" t="str">
            <v>Jul</v>
          </cell>
          <cell r="J40" t="str">
            <v>Ago</v>
          </cell>
          <cell r="K40" t="str">
            <v>Set</v>
          </cell>
          <cell r="L40" t="str">
            <v>Out</v>
          </cell>
          <cell r="M40" t="str">
            <v>Nov</v>
          </cell>
          <cell r="N40" t="str">
            <v>Dez</v>
          </cell>
        </row>
        <row r="41">
          <cell r="B41" t="str">
            <v>Vol Hed Realizado</v>
          </cell>
          <cell r="F41">
            <v>300000</v>
          </cell>
          <cell r="G41">
            <v>400000</v>
          </cell>
          <cell r="H41">
            <v>-42700000</v>
          </cell>
          <cell r="I41">
            <v>-20000000</v>
          </cell>
          <cell r="J41">
            <v>17500000</v>
          </cell>
          <cell r="K41">
            <v>20000000</v>
          </cell>
          <cell r="L41">
            <v>10000000.000000004</v>
          </cell>
          <cell r="M41">
            <v>10000000</v>
          </cell>
          <cell r="N41">
            <v>10000000</v>
          </cell>
        </row>
        <row r="42">
          <cell r="B42" t="str">
            <v>Vol Hed Ajustado</v>
          </cell>
          <cell r="F42">
            <v>300000</v>
          </cell>
          <cell r="G42">
            <v>-46100000</v>
          </cell>
          <cell r="H42">
            <v>-42700000</v>
          </cell>
          <cell r="I42">
            <v>-20000000</v>
          </cell>
          <cell r="J42">
            <v>64000000</v>
          </cell>
          <cell r="K42">
            <v>10000000</v>
          </cell>
          <cell r="L42">
            <v>10000000.000000004</v>
          </cell>
          <cell r="M42">
            <v>10000000</v>
          </cell>
          <cell r="N42">
            <v>20000000</v>
          </cell>
        </row>
        <row r="44">
          <cell r="B44" t="str">
            <v>Ajuste no Vol Hed</v>
          </cell>
          <cell r="G44">
            <v>-46500000</v>
          </cell>
          <cell r="J44">
            <v>46500000</v>
          </cell>
          <cell r="K44">
            <v>-10000000</v>
          </cell>
          <cell r="N44">
            <v>10000000</v>
          </cell>
        </row>
        <row r="45">
          <cell r="B45" t="str">
            <v>Resultado Derivativos</v>
          </cell>
          <cell r="F45">
            <v>-29669577</v>
          </cell>
          <cell r="G45">
            <v>-14921824</v>
          </cell>
          <cell r="H45">
            <v>-13800138</v>
          </cell>
          <cell r="I45">
            <v>-15812222</v>
          </cell>
          <cell r="K45">
            <v>-5344566</v>
          </cell>
          <cell r="N45">
            <v>-4707401</v>
          </cell>
        </row>
        <row r="46">
          <cell r="B46" t="str">
            <v>Pro rata 1</v>
          </cell>
          <cell r="G46">
            <v>-14921824</v>
          </cell>
        </row>
        <row r="47">
          <cell r="G47">
            <v>-115.25</v>
          </cell>
          <cell r="J47">
            <v>160</v>
          </cell>
        </row>
        <row r="48">
          <cell r="G48">
            <v>1719740216</v>
          </cell>
          <cell r="J48">
            <v>-2387491840</v>
          </cell>
        </row>
        <row r="49">
          <cell r="B49" t="str">
            <v>Pro rata 2</v>
          </cell>
          <cell r="K49">
            <v>-5344566</v>
          </cell>
        </row>
        <row r="50">
          <cell r="K50">
            <v>0.5</v>
          </cell>
          <cell r="N50">
            <v>0.5</v>
          </cell>
        </row>
        <row r="51">
          <cell r="K51">
            <v>-2672283</v>
          </cell>
          <cell r="N51">
            <v>-2672283</v>
          </cell>
        </row>
        <row r="52">
          <cell r="B52" t="str">
            <v>Pro rata 3</v>
          </cell>
          <cell r="G52">
            <v>-8.8653846153846096</v>
          </cell>
          <cell r="H52">
            <v>-8.2115384615384563</v>
          </cell>
          <cell r="I52">
            <v>-3.8461538461538436</v>
          </cell>
          <cell r="J52">
            <v>12.307692307692299</v>
          </cell>
          <cell r="K52">
            <v>1.9230769230769218</v>
          </cell>
          <cell r="L52">
            <v>1.9230769230769225</v>
          </cell>
          <cell r="M52">
            <v>1.9230769230769218</v>
          </cell>
          <cell r="N52">
            <v>3.8461538461538436</v>
          </cell>
        </row>
        <row r="53">
          <cell r="F53">
            <v>-29585592</v>
          </cell>
          <cell r="G53">
            <v>262287652.153846</v>
          </cell>
          <cell r="H53">
            <v>242943226.61538446</v>
          </cell>
          <cell r="I53">
            <v>113790738.46153839</v>
          </cell>
          <cell r="J53">
            <v>-364130363.07692283</v>
          </cell>
          <cell r="K53">
            <v>-56895369.230769195</v>
          </cell>
          <cell r="N53">
            <v>-113790738.46153839</v>
          </cell>
        </row>
      </sheetData>
      <sheetData sheetId="4" refreshError="1"/>
      <sheetData sheetId="5" refreshError="1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s_Uses"/>
      <sheetName val="Custo Variável"/>
      <sheetName val="Ficha Técnica"/>
      <sheetName val="TVE1 can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00ML"/>
      <sheetName val="Reclassificação"/>
      <sheetName val="Plan1"/>
      <sheetName val="endere"/>
      <sheetName val="Plan3"/>
      <sheetName val="Acumulado Novembro"/>
      <sheetName val="Tabelas"/>
      <sheetName val="Sources_Uses"/>
      <sheetName val="OF 2001"/>
      <sheetName val="Ficha Técnica"/>
      <sheetName val="Custo Variável"/>
      <sheetName val="PondRJ"/>
      <sheetName val="VPR"/>
      <sheetName val="Digital"/>
      <sheetName val="Long haul links"/>
      <sheetName val="Revenue"/>
      <sheetName val="Node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_Estimativa Produção"/>
      <sheetName val="Resumo Orçamento_Sadia Peru"/>
    </sheetNames>
    <definedNames>
      <definedName name="__________________p1"/>
      <definedName name="_________________p1"/>
    </defined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RD_SOCHI2014"/>
      <sheetName val="REC NEWS_SOCHI2014"/>
      <sheetName val="R7_SOCHI2014"/>
      <sheetName val="RECORD_RIO2016"/>
      <sheetName val="REC NEWS_RIO2016"/>
      <sheetName val="R7_RIO2016"/>
      <sheetName val="SOCHI_RESUMO"/>
      <sheetName val="RIO_RESUMO"/>
      <sheetName val="RESUMO"/>
      <sheetName val="resumos"/>
      <sheetName val="resumos.xls"/>
      <sheetName val="Feriados"/>
      <sheetName val="REC_NEWS_SOCHI20142"/>
      <sheetName val="REC_NEWS_RIO20162"/>
      <sheetName val="resumos_xls2"/>
      <sheetName val="REC_NEWS_SOCHI2014"/>
      <sheetName val="REC_NEWS_RIO2016"/>
      <sheetName val="resumos_xls"/>
      <sheetName val="REC_NEWS_SOCHI20141"/>
      <sheetName val="REC_NEWS_RIO20161"/>
      <sheetName val="resumos_xls1"/>
      <sheetName val="REC_NEWS_SOCHI20143"/>
      <sheetName val="REC_NEWS_RIO20163"/>
      <sheetName val="resumos_xls3"/>
      <sheetName val="REC_NEWS_SOCHI20144"/>
      <sheetName val="REC_NEWS_RIO20164"/>
      <sheetName val="resumos_xls4"/>
      <sheetName val="REC_NEWS_SOCHI20145"/>
      <sheetName val="REC_NEWS_RIO20165"/>
      <sheetName val="resumos_xls5"/>
      <sheetName val="REC_NEWS_SOCHI20146"/>
      <sheetName val="REC_NEWS_RIO20166"/>
      <sheetName val="resumos_xls6"/>
    </sheetNames>
    <definedNames>
      <definedName name="_xlbgnm.p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1"/>
      <sheetName val="RS1"/>
      <sheetName val="SC1"/>
      <sheetName val="SP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RD"/>
      <sheetName val="RECORD (2)"/>
      <sheetName val="R7 SITE RECORD "/>
      <sheetName val="CRONO GERAL "/>
      <sheetName val="Proposta Record sem Sucesso na "/>
      <sheetName val="Proposta%20Record%20sem%20Suces"/>
      <sheetName val="PE1"/>
      <sheetName val="RS1"/>
      <sheetName val="SC1"/>
      <sheetName val="SP1"/>
      <sheetName val="capa"/>
      <sheetName val="\Documents and Settings\abarald"/>
      <sheetName val="Proposta%2520Record%2520sem%252"/>
    </sheetNames>
    <definedNames>
      <definedName name="___p1"/>
      <definedName name="__p1"/>
    </definedNames>
    <sheetDataSet>
      <sheetData sheetId="0"/>
      <sheetData sheetId="1"/>
      <sheetData sheetId="2">
        <row r="16">
          <cell r="J16">
            <v>2965200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ables/table1.xml><?xml version="1.0" encoding="utf-8"?>
<table xmlns="http://schemas.openxmlformats.org/spreadsheetml/2006/main" id="2" name="Tabela733" displayName="Tabela733" ref="B10:B66" headerRowCount="0" totalsRowShown="0" headerRowDxfId="3" dataDxfId="2">
  <tableColumns count="1">
    <tableColumn id="1" name="Colunas1" headerRowDxfId="1" dataDxfId="0" headerRowCellStyle="Normal 2"/>
  </tableColumns>
  <tableStyleInfo name="Estilo de Tabela 1" showFirstColumn="0" showLastColumn="0" showRowStripes="0" showColumnStripes="0"/>
</table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7"/>
  <sheetViews>
    <sheetView showGridLines="0" tabSelected="1" zoomScale="70" zoomScaleNormal="70" workbookViewId="0">
      <selection activeCell="D7" sqref="D7"/>
    </sheetView>
  </sheetViews>
  <sheetFormatPr defaultRowHeight="15"/>
  <cols>
    <col min="2" max="2" width="27.42578125" customWidth="1"/>
    <col min="3" max="3" width="35.7109375" customWidth="1"/>
    <col min="4" max="5" width="29" customWidth="1"/>
    <col min="6" max="6" width="13.42578125" customWidth="1"/>
    <col min="7" max="7" width="29" customWidth="1"/>
    <col min="8" max="8" width="27.140625" customWidth="1"/>
  </cols>
  <sheetData>
    <row r="2" spans="2:10" ht="36">
      <c r="B2" s="302" t="s">
        <v>331</v>
      </c>
      <c r="C2" s="302"/>
      <c r="D2" s="302"/>
      <c r="E2" s="302"/>
      <c r="F2" s="302"/>
      <c r="G2" s="302"/>
      <c r="H2" s="302"/>
    </row>
    <row r="3" spans="2:10" ht="15.75" thickBot="1">
      <c r="B3" s="176"/>
      <c r="C3" s="176"/>
      <c r="D3" s="176"/>
      <c r="E3" s="176"/>
      <c r="F3" s="178"/>
      <c r="G3" s="177"/>
      <c r="H3" s="177"/>
    </row>
    <row r="4" spans="2:10" ht="64.5" thickTop="1" thickBot="1">
      <c r="B4" s="176"/>
      <c r="C4" s="198" t="s">
        <v>293</v>
      </c>
      <c r="D4" s="199" t="s">
        <v>332</v>
      </c>
      <c r="E4" s="199" t="s">
        <v>333</v>
      </c>
      <c r="F4" s="199" t="s">
        <v>334</v>
      </c>
      <c r="G4" s="200" t="s">
        <v>335</v>
      </c>
      <c r="H4" s="201" t="s">
        <v>336</v>
      </c>
    </row>
    <row r="5" spans="2:10" ht="32.1" customHeight="1" thickTop="1">
      <c r="B5" s="303"/>
      <c r="C5" s="188" t="s">
        <v>17</v>
      </c>
      <c r="D5" s="180">
        <f>RECORD!P12</f>
        <v>112</v>
      </c>
      <c r="E5" s="204">
        <f>RECORD!R12</f>
        <v>1718936.56</v>
      </c>
      <c r="F5" s="196">
        <f>RECORD!S12</f>
        <v>0</v>
      </c>
      <c r="G5" s="204">
        <f>RECORD!T12</f>
        <v>1718936.56</v>
      </c>
      <c r="H5" s="192">
        <f>RECORD!V12</f>
        <v>0</v>
      </c>
    </row>
    <row r="6" spans="2:10" ht="32.1" customHeight="1">
      <c r="B6" s="304"/>
      <c r="C6" s="188" t="s">
        <v>18</v>
      </c>
      <c r="D6" s="180">
        <f>RECORD!P20</f>
        <v>112</v>
      </c>
      <c r="E6" s="204">
        <f>RECORD!R20</f>
        <v>864604.40000000014</v>
      </c>
      <c r="F6" s="196">
        <f>RECORD!S20</f>
        <v>0</v>
      </c>
      <c r="G6" s="204">
        <f>RECORD!T20</f>
        <v>864604.40000000014</v>
      </c>
      <c r="H6" s="192">
        <f>RECORD!V20</f>
        <v>0</v>
      </c>
    </row>
    <row r="7" spans="2:10" ht="32.1" customHeight="1">
      <c r="B7" s="305"/>
      <c r="C7" s="173" t="s">
        <v>19</v>
      </c>
      <c r="D7" s="180">
        <f>RECORD!P28</f>
        <v>112</v>
      </c>
      <c r="E7" s="204">
        <f>RECORD!R28</f>
        <v>372774.16</v>
      </c>
      <c r="F7" s="196">
        <f>RECORD!S28</f>
        <v>0</v>
      </c>
      <c r="G7" s="204">
        <f>RECORD!T28</f>
        <v>372774.16</v>
      </c>
      <c r="H7" s="202">
        <f>RECORD!V28</f>
        <v>0</v>
      </c>
      <c r="J7" s="195"/>
    </row>
    <row r="8" spans="2:10" ht="32.1" customHeight="1">
      <c r="B8" s="305"/>
      <c r="C8" s="173" t="s">
        <v>63</v>
      </c>
      <c r="D8" s="180">
        <f>RECORD!P36</f>
        <v>112</v>
      </c>
      <c r="E8" s="172">
        <f>RECORD!R36</f>
        <v>133472.24</v>
      </c>
      <c r="F8" s="175">
        <f>RECORD!S36</f>
        <v>0</v>
      </c>
      <c r="G8" s="172">
        <f>RECORD!T36</f>
        <v>133472.24</v>
      </c>
      <c r="H8" s="203">
        <f>RECORD!V36</f>
        <v>0</v>
      </c>
      <c r="J8" s="195"/>
    </row>
    <row r="9" spans="2:10" ht="32.1" customHeight="1" thickBot="1">
      <c r="B9" s="306"/>
      <c r="C9" s="190" t="s">
        <v>338</v>
      </c>
      <c r="D9" s="179">
        <f>SUM(D5:D8)</f>
        <v>448</v>
      </c>
      <c r="E9" s="206">
        <f t="shared" ref="E9:G9" si="0">SUM(E5:E8)</f>
        <v>3089787.3600000003</v>
      </c>
      <c r="F9" s="174">
        <f>AVERAGE(F5:F8)</f>
        <v>0</v>
      </c>
      <c r="G9" s="206">
        <f t="shared" si="0"/>
        <v>3089787.3600000003</v>
      </c>
      <c r="H9" s="193">
        <v>0</v>
      </c>
    </row>
    <row r="10" spans="2:10" ht="16.5" thickTop="1" thickBot="1">
      <c r="B10" s="181"/>
      <c r="C10" s="181"/>
      <c r="D10" s="181"/>
      <c r="E10" s="191"/>
      <c r="F10" s="181"/>
      <c r="G10" s="191"/>
      <c r="H10" s="191"/>
    </row>
    <row r="11" spans="2:10" ht="40.5" customHeight="1" thickTop="1">
      <c r="B11" s="303"/>
      <c r="C11" s="189" t="s">
        <v>339</v>
      </c>
      <c r="D11" s="185">
        <f>'R7 MTP '!J12</f>
        <v>2600000</v>
      </c>
      <c r="E11" s="205">
        <f>'R7 MTP '!N12</f>
        <v>564000</v>
      </c>
      <c r="F11" s="197">
        <f>'R7 MTP '!O12</f>
        <v>0</v>
      </c>
      <c r="G11" s="205">
        <f>'R7 MTP '!Q12</f>
        <v>564000</v>
      </c>
      <c r="H11" s="194" t="s">
        <v>337</v>
      </c>
    </row>
    <row r="12" spans="2:10" ht="30.95" customHeight="1" thickBot="1">
      <c r="B12" s="306"/>
      <c r="C12" s="190" t="s">
        <v>340</v>
      </c>
      <c r="D12" s="179"/>
      <c r="E12" s="206">
        <f>SUM(E11)</f>
        <v>564000</v>
      </c>
      <c r="F12" s="184"/>
      <c r="G12" s="206">
        <f>SUM(G11)</f>
        <v>564000</v>
      </c>
      <c r="H12" s="193" t="str">
        <f>H11</f>
        <v>-</v>
      </c>
    </row>
    <row r="13" spans="2:10" ht="20.25" thickTop="1" thickBot="1">
      <c r="B13" s="186"/>
      <c r="C13" s="186"/>
      <c r="D13" s="186"/>
      <c r="E13" s="187"/>
      <c r="F13" s="187"/>
      <c r="G13" s="207"/>
      <c r="H13" s="191"/>
    </row>
    <row r="14" spans="2:10" ht="20.25" thickTop="1" thickBot="1">
      <c r="B14" s="307" t="s">
        <v>341</v>
      </c>
      <c r="C14" s="308"/>
      <c r="D14" s="308"/>
      <c r="E14" s="208">
        <f>SUM(E9,E12)</f>
        <v>3653787.3600000003</v>
      </c>
      <c r="F14" s="183"/>
      <c r="G14" s="208">
        <f>SUM(G9,G12)</f>
        <v>3653787.3600000003</v>
      </c>
      <c r="H14" s="209">
        <f>SUM(H9,H12)</f>
        <v>0</v>
      </c>
    </row>
    <row r="15" spans="2:10" ht="15.75" thickTop="1">
      <c r="B15" s="181"/>
      <c r="C15" s="181"/>
      <c r="D15" s="181"/>
      <c r="E15" s="181"/>
      <c r="F15" s="181"/>
      <c r="G15" s="182"/>
      <c r="H15" s="182"/>
    </row>
    <row r="16" spans="2:10">
      <c r="B16" s="361" t="s">
        <v>382</v>
      </c>
    </row>
    <row r="17" spans="2:2">
      <c r="B17" s="210"/>
    </row>
  </sheetData>
  <mergeCells count="4">
    <mergeCell ref="B2:H2"/>
    <mergeCell ref="B5:B9"/>
    <mergeCell ref="B11:B12"/>
    <mergeCell ref="B14:D14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F9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C45"/>
  <sheetViews>
    <sheetView showGridLines="0" zoomScale="50" zoomScaleNormal="50" workbookViewId="0">
      <pane xSplit="3" ySplit="4" topLeftCell="D5" activePane="bottomRight" state="frozen"/>
      <selection activeCell="N17" sqref="N17"/>
      <selection pane="topRight" activeCell="N17" sqref="N17"/>
      <selection pane="bottomLeft" activeCell="N17" sqref="N17"/>
      <selection pane="bottomRight" activeCell="Q1" sqref="Q1:R1048576"/>
    </sheetView>
  </sheetViews>
  <sheetFormatPr defaultColWidth="8.7109375" defaultRowHeight="27" customHeight="1"/>
  <cols>
    <col min="1" max="1" width="2" style="2" customWidth="1"/>
    <col min="2" max="2" width="1.5703125" style="2" customWidth="1"/>
    <col min="3" max="4" width="33" style="2" customWidth="1"/>
    <col min="5" max="5" width="18.140625" style="2" bestFit="1" customWidth="1"/>
    <col min="6" max="6" width="42.140625" style="2" bestFit="1" customWidth="1"/>
    <col min="7" max="7" width="19" style="2" customWidth="1"/>
    <col min="8" max="8" width="5.140625" style="2" bestFit="1" customWidth="1"/>
    <col min="9" max="9" width="5.42578125" style="2" bestFit="1" customWidth="1"/>
    <col min="10" max="11" width="5.42578125" style="2" customWidth="1"/>
    <col min="12" max="12" width="5.140625" style="2" bestFit="1" customWidth="1"/>
    <col min="13" max="13" width="5.140625" style="2" customWidth="1"/>
    <col min="14" max="14" width="12.7109375" style="2" bestFit="1" customWidth="1"/>
    <col min="15" max="15" width="5.140625" style="2" customWidth="1"/>
    <col min="16" max="16" width="20.85546875" style="2" customWidth="1"/>
    <col min="17" max="18" width="24.5703125" style="2" customWidth="1"/>
    <col min="19" max="19" width="18.140625" style="4" customWidth="1"/>
    <col min="20" max="20" width="32.7109375" style="9" bestFit="1" customWidth="1"/>
    <col min="21" max="21" width="2.28515625" style="2" customWidth="1"/>
    <col min="22" max="22" width="20.85546875" style="2" customWidth="1"/>
    <col min="23" max="23" width="2.28515625" style="2" customWidth="1"/>
    <col min="24" max="24" width="13.28515625" style="7" bestFit="1" customWidth="1"/>
    <col min="25" max="25" width="16.7109375" style="7" bestFit="1" customWidth="1"/>
    <col min="26" max="26" width="9.140625" style="2" bestFit="1" customWidth="1"/>
    <col min="27" max="27" width="2.28515625" style="2" customWidth="1"/>
    <col min="28" max="28" width="9.7109375" style="2" bestFit="1" customWidth="1"/>
    <col min="29" max="29" width="15.5703125" style="6" bestFit="1" customWidth="1"/>
    <col min="30" max="30" width="15.7109375" style="2" bestFit="1" customWidth="1"/>
    <col min="31" max="16384" width="8.7109375" style="2"/>
  </cols>
  <sheetData>
    <row r="1" spans="3:29" ht="26.1" customHeight="1">
      <c r="F1" s="10"/>
      <c r="V1" s="312" t="s">
        <v>12</v>
      </c>
    </row>
    <row r="2" spans="3:29" ht="26.25">
      <c r="V2" s="313"/>
    </row>
    <row r="3" spans="3:29" ht="36.75" customHeight="1">
      <c r="C3" s="314" t="s">
        <v>35</v>
      </c>
      <c r="D3" s="314" t="s">
        <v>36</v>
      </c>
      <c r="E3" s="314" t="s">
        <v>0</v>
      </c>
      <c r="F3" s="314" t="s">
        <v>1</v>
      </c>
      <c r="G3" s="316" t="s">
        <v>10</v>
      </c>
      <c r="H3" s="318" t="s">
        <v>330</v>
      </c>
      <c r="I3" s="319"/>
      <c r="J3" s="319"/>
      <c r="K3" s="319"/>
      <c r="L3" s="319"/>
      <c r="M3" s="319"/>
      <c r="N3" s="319"/>
      <c r="O3" s="319"/>
      <c r="P3" s="316" t="s">
        <v>11</v>
      </c>
      <c r="Q3" s="14" t="s">
        <v>9</v>
      </c>
      <c r="R3" s="316" t="s">
        <v>2</v>
      </c>
      <c r="S3" s="320" t="s">
        <v>8</v>
      </c>
      <c r="T3" s="322" t="s">
        <v>13</v>
      </c>
      <c r="U3" s="8"/>
      <c r="V3" s="324" t="s">
        <v>7</v>
      </c>
      <c r="W3" s="8"/>
      <c r="X3" s="328" t="s">
        <v>6</v>
      </c>
      <c r="Y3" s="328" t="s">
        <v>5</v>
      </c>
      <c r="Z3" s="328" t="s">
        <v>4</v>
      </c>
    </row>
    <row r="4" spans="3:29" ht="36.75" customHeight="1">
      <c r="C4" s="315"/>
      <c r="D4" s="315"/>
      <c r="E4" s="315"/>
      <c r="F4" s="315"/>
      <c r="G4" s="317"/>
      <c r="H4" s="13">
        <v>1</v>
      </c>
      <c r="I4" s="13">
        <v>2</v>
      </c>
      <c r="J4" s="13">
        <v>3</v>
      </c>
      <c r="K4" s="13">
        <v>4</v>
      </c>
      <c r="L4" s="13">
        <v>5</v>
      </c>
      <c r="M4" s="13">
        <v>6</v>
      </c>
      <c r="N4" s="13">
        <v>7</v>
      </c>
      <c r="O4" s="13">
        <v>8</v>
      </c>
      <c r="P4" s="317"/>
      <c r="Q4" s="15" t="s">
        <v>3</v>
      </c>
      <c r="R4" s="317"/>
      <c r="S4" s="321"/>
      <c r="T4" s="323"/>
      <c r="U4" s="8"/>
      <c r="V4" s="325"/>
      <c r="W4" s="8"/>
      <c r="X4" s="329"/>
      <c r="Y4" s="329"/>
      <c r="Z4" s="329"/>
    </row>
    <row r="5" spans="3:29" ht="9.9499999999999993" customHeight="1">
      <c r="S5" s="2"/>
      <c r="T5" s="2"/>
      <c r="X5" s="2"/>
      <c r="Y5" s="2"/>
      <c r="AC5" s="2"/>
    </row>
    <row r="6" spans="3:29" ht="24.95" customHeight="1">
      <c r="C6" s="327" t="s">
        <v>17</v>
      </c>
      <c r="D6" s="330" t="s">
        <v>31</v>
      </c>
      <c r="E6" s="330" t="s">
        <v>30</v>
      </c>
      <c r="F6" s="28" t="s">
        <v>28</v>
      </c>
      <c r="G6" s="16" t="s">
        <v>15</v>
      </c>
      <c r="H6" s="29">
        <v>1</v>
      </c>
      <c r="I6" s="29">
        <v>1</v>
      </c>
      <c r="J6" s="29">
        <v>1</v>
      </c>
      <c r="K6" s="29">
        <v>1</v>
      </c>
      <c r="L6" s="29">
        <v>1</v>
      </c>
      <c r="M6" s="29">
        <v>1</v>
      </c>
      <c r="N6" s="29">
        <v>1</v>
      </c>
      <c r="O6" s="29">
        <v>1</v>
      </c>
      <c r="P6" s="17">
        <f>SUM(H6:O6)</f>
        <v>8</v>
      </c>
      <c r="Q6" s="18">
        <f t="shared" ref="Q6:Q10" si="0">Y6</f>
        <v>6073.125</v>
      </c>
      <c r="R6" s="18">
        <f>Q6*P6</f>
        <v>48585</v>
      </c>
      <c r="S6" s="19">
        <v>0</v>
      </c>
      <c r="T6" s="20">
        <f>R6*(1-S6)</f>
        <v>48585</v>
      </c>
      <c r="V6" s="1"/>
      <c r="X6" s="11">
        <f>Tabela!B5</f>
        <v>16195</v>
      </c>
      <c r="Y6" s="11">
        <f>X6*0.375</f>
        <v>6073.125</v>
      </c>
      <c r="Z6" s="12">
        <f t="shared" ref="Z6:Z10" si="1">Y6/X6</f>
        <v>0.375</v>
      </c>
      <c r="AB6" s="5"/>
      <c r="AC6" s="3"/>
    </row>
    <row r="7" spans="3:29" ht="24.95" customHeight="1">
      <c r="C7" s="327"/>
      <c r="D7" s="330"/>
      <c r="E7" s="330"/>
      <c r="F7" s="28" t="s">
        <v>32</v>
      </c>
      <c r="G7" s="16" t="s">
        <v>33</v>
      </c>
      <c r="H7" s="30">
        <v>2</v>
      </c>
      <c r="I7" s="30">
        <v>2</v>
      </c>
      <c r="J7" s="30">
        <v>2</v>
      </c>
      <c r="K7" s="30">
        <v>2</v>
      </c>
      <c r="L7" s="30">
        <v>2</v>
      </c>
      <c r="M7" s="30">
        <v>2</v>
      </c>
      <c r="N7" s="30">
        <v>2</v>
      </c>
      <c r="O7" s="30">
        <v>2</v>
      </c>
      <c r="P7" s="17">
        <f>SUM(H7:O7)</f>
        <v>16</v>
      </c>
      <c r="Q7" s="18">
        <f t="shared" si="0"/>
        <v>16195</v>
      </c>
      <c r="R7" s="18">
        <f>Q7*P7</f>
        <v>259120</v>
      </c>
      <c r="S7" s="19">
        <f>S6</f>
        <v>0</v>
      </c>
      <c r="T7" s="20">
        <f>R7*(1-S7)</f>
        <v>259120</v>
      </c>
      <c r="V7" s="1"/>
      <c r="X7" s="11">
        <f>X6</f>
        <v>16195</v>
      </c>
      <c r="Y7" s="11">
        <f>X7</f>
        <v>16195</v>
      </c>
      <c r="Z7" s="12">
        <f t="shared" si="1"/>
        <v>1</v>
      </c>
      <c r="AB7" s="5"/>
      <c r="AC7" s="3"/>
    </row>
    <row r="8" spans="3:29" ht="24.95" customHeight="1">
      <c r="C8" s="327"/>
      <c r="D8" s="330"/>
      <c r="E8" s="330"/>
      <c r="F8" s="28" t="s">
        <v>29</v>
      </c>
      <c r="G8" s="16" t="s">
        <v>15</v>
      </c>
      <c r="H8" s="30">
        <v>1</v>
      </c>
      <c r="I8" s="30">
        <v>1</v>
      </c>
      <c r="J8" s="30">
        <v>1</v>
      </c>
      <c r="K8" s="30">
        <v>1</v>
      </c>
      <c r="L8" s="30">
        <v>1</v>
      </c>
      <c r="M8" s="30">
        <v>1</v>
      </c>
      <c r="N8" s="30">
        <v>1</v>
      </c>
      <c r="O8" s="30">
        <v>1</v>
      </c>
      <c r="P8" s="17">
        <f>SUM(H8:O8)</f>
        <v>8</v>
      </c>
      <c r="Q8" s="18">
        <f t="shared" si="0"/>
        <v>6073.125</v>
      </c>
      <c r="R8" s="18">
        <f>Q8*P8</f>
        <v>48585</v>
      </c>
      <c r="S8" s="19">
        <f>S7</f>
        <v>0</v>
      </c>
      <c r="T8" s="20">
        <f>R8*(1-S8)</f>
        <v>48585</v>
      </c>
      <c r="V8" s="1"/>
      <c r="X8" s="11">
        <f>X7</f>
        <v>16195</v>
      </c>
      <c r="Y8" s="11">
        <f>X8*0.375</f>
        <v>6073.125</v>
      </c>
      <c r="Z8" s="12">
        <f t="shared" si="1"/>
        <v>0.375</v>
      </c>
      <c r="AB8" s="5"/>
      <c r="AC8" s="3"/>
    </row>
    <row r="9" spans="3:29" ht="24.95" customHeight="1">
      <c r="C9" s="327"/>
      <c r="D9" s="330" t="s">
        <v>37</v>
      </c>
      <c r="E9" s="330" t="s">
        <v>14</v>
      </c>
      <c r="F9" s="28" t="s">
        <v>32</v>
      </c>
      <c r="G9" s="16" t="s">
        <v>33</v>
      </c>
      <c r="H9" s="331">
        <f>8*4</f>
        <v>32</v>
      </c>
      <c r="I9" s="331"/>
      <c r="J9" s="331"/>
      <c r="K9" s="331"/>
      <c r="L9" s="331"/>
      <c r="M9" s="331"/>
      <c r="N9" s="331"/>
      <c r="O9" s="331"/>
      <c r="P9" s="17">
        <f>SUM(H9:O9)</f>
        <v>32</v>
      </c>
      <c r="Q9" s="18">
        <f t="shared" si="0"/>
        <v>30969.239999999998</v>
      </c>
      <c r="R9" s="18">
        <f>Q9*P9</f>
        <v>991015.67999999993</v>
      </c>
      <c r="S9" s="19">
        <f>S8</f>
        <v>0</v>
      </c>
      <c r="T9" s="20">
        <f>R9*(1-S9)</f>
        <v>991015.67999999993</v>
      </c>
      <c r="V9" s="1"/>
      <c r="X9" s="11">
        <f>Tabela!C5</f>
        <v>30969.239999999998</v>
      </c>
      <c r="Y9" s="11">
        <f>X9</f>
        <v>30969.239999999998</v>
      </c>
      <c r="Z9" s="12">
        <f t="shared" si="1"/>
        <v>1</v>
      </c>
      <c r="AB9" s="5"/>
      <c r="AC9" s="3"/>
    </row>
    <row r="10" spans="3:29" ht="24.95" customHeight="1">
      <c r="C10" s="327"/>
      <c r="D10" s="330"/>
      <c r="E10" s="330"/>
      <c r="F10" s="28" t="s">
        <v>34</v>
      </c>
      <c r="G10" s="16" t="s">
        <v>15</v>
      </c>
      <c r="H10" s="332">
        <f>8*6</f>
        <v>48</v>
      </c>
      <c r="I10" s="332"/>
      <c r="J10" s="332"/>
      <c r="K10" s="332"/>
      <c r="L10" s="332"/>
      <c r="M10" s="332"/>
      <c r="N10" s="332"/>
      <c r="O10" s="332"/>
      <c r="P10" s="17">
        <f>SUM(H10:O10)</f>
        <v>48</v>
      </c>
      <c r="Q10" s="18">
        <f t="shared" si="0"/>
        <v>7742.3099999999995</v>
      </c>
      <c r="R10" s="18">
        <f>Q10*P10</f>
        <v>371630.88</v>
      </c>
      <c r="S10" s="19">
        <f>S9</f>
        <v>0</v>
      </c>
      <c r="T10" s="20">
        <f>R10*(1-S10)</f>
        <v>371630.88</v>
      </c>
      <c r="V10" s="1"/>
      <c r="X10" s="11">
        <f>X9</f>
        <v>30969.239999999998</v>
      </c>
      <c r="Y10" s="11">
        <f>X10*0.25</f>
        <v>7742.3099999999995</v>
      </c>
      <c r="Z10" s="12">
        <f t="shared" si="1"/>
        <v>0.25</v>
      </c>
      <c r="AB10" s="5"/>
      <c r="AC10" s="3"/>
    </row>
    <row r="11" spans="3:29" ht="9.9499999999999993" customHeight="1">
      <c r="S11" s="2"/>
      <c r="T11" s="2"/>
      <c r="X11" s="2"/>
      <c r="Y11" s="2"/>
      <c r="AC11" s="2"/>
    </row>
    <row r="12" spans="3:29" s="23" customFormat="1" ht="30" customHeight="1">
      <c r="C12" s="326" t="s">
        <v>38</v>
      </c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6"/>
      <c r="P12" s="21">
        <f>SUM(P5:P11)</f>
        <v>112</v>
      </c>
      <c r="Q12" s="24"/>
      <c r="R12" s="24">
        <f>SUM(R5:R11)</f>
        <v>1718936.56</v>
      </c>
      <c r="S12" s="25">
        <f>1-T12/R12</f>
        <v>0</v>
      </c>
      <c r="T12" s="24">
        <f>SUM(T5:T11)</f>
        <v>1718936.56</v>
      </c>
      <c r="V12" s="26">
        <f>SUM(V5:V11)</f>
        <v>0</v>
      </c>
      <c r="AB12" s="27"/>
      <c r="AC12" s="27"/>
    </row>
    <row r="13" spans="3:29" ht="9.9499999999999993" customHeight="1">
      <c r="S13" s="2"/>
      <c r="T13" s="2"/>
      <c r="X13" s="2"/>
      <c r="Y13" s="2"/>
      <c r="AC13" s="2"/>
    </row>
    <row r="14" spans="3:29" ht="24.95" customHeight="1">
      <c r="C14" s="327" t="s">
        <v>18</v>
      </c>
      <c r="D14" s="330" t="s">
        <v>31</v>
      </c>
      <c r="E14" s="330" t="s">
        <v>30</v>
      </c>
      <c r="F14" s="28" t="s">
        <v>28</v>
      </c>
      <c r="G14" s="16" t="s">
        <v>15</v>
      </c>
      <c r="H14" s="29">
        <v>1</v>
      </c>
      <c r="I14" s="29">
        <v>1</v>
      </c>
      <c r="J14" s="29">
        <v>1</v>
      </c>
      <c r="K14" s="29">
        <v>1</v>
      </c>
      <c r="L14" s="29">
        <v>1</v>
      </c>
      <c r="M14" s="29">
        <v>1</v>
      </c>
      <c r="N14" s="29">
        <v>1</v>
      </c>
      <c r="O14" s="29">
        <v>1</v>
      </c>
      <c r="P14" s="17">
        <f>SUM(H14:O14)</f>
        <v>8</v>
      </c>
      <c r="Q14" s="18">
        <f t="shared" ref="Q14:Q18" si="2">Y14</f>
        <v>1862.625</v>
      </c>
      <c r="R14" s="18">
        <f>Q14*P14</f>
        <v>14901</v>
      </c>
      <c r="S14" s="19">
        <v>0</v>
      </c>
      <c r="T14" s="20">
        <f>R14*(1-S14)</f>
        <v>14901</v>
      </c>
      <c r="V14" s="1"/>
      <c r="X14" s="11">
        <f>Tabela!B2</f>
        <v>4967</v>
      </c>
      <c r="Y14" s="11">
        <f>X14*0.375</f>
        <v>1862.625</v>
      </c>
      <c r="Z14" s="12">
        <f t="shared" ref="Z14:Z18" si="3">Y14/X14</f>
        <v>0.375</v>
      </c>
      <c r="AB14" s="5"/>
      <c r="AC14" s="3"/>
    </row>
    <row r="15" spans="3:29" ht="24.95" customHeight="1">
      <c r="C15" s="327"/>
      <c r="D15" s="330"/>
      <c r="E15" s="330"/>
      <c r="F15" s="28" t="s">
        <v>32</v>
      </c>
      <c r="G15" s="16" t="s">
        <v>33</v>
      </c>
      <c r="H15" s="30">
        <v>2</v>
      </c>
      <c r="I15" s="30">
        <v>2</v>
      </c>
      <c r="J15" s="30">
        <v>2</v>
      </c>
      <c r="K15" s="30">
        <v>2</v>
      </c>
      <c r="L15" s="30">
        <v>2</v>
      </c>
      <c r="M15" s="30">
        <v>2</v>
      </c>
      <c r="N15" s="30">
        <v>2</v>
      </c>
      <c r="O15" s="30">
        <v>2</v>
      </c>
      <c r="P15" s="17">
        <f>SUM(H15:O15)</f>
        <v>16</v>
      </c>
      <c r="Q15" s="18">
        <f t="shared" si="2"/>
        <v>4967</v>
      </c>
      <c r="R15" s="18">
        <f>Q15*P15</f>
        <v>79472</v>
      </c>
      <c r="S15" s="19">
        <f>S14</f>
        <v>0</v>
      </c>
      <c r="T15" s="20">
        <f>R15*(1-S15)</f>
        <v>79472</v>
      </c>
      <c r="V15" s="1"/>
      <c r="X15" s="11">
        <f>X14</f>
        <v>4967</v>
      </c>
      <c r="Y15" s="11">
        <f>X15</f>
        <v>4967</v>
      </c>
      <c r="Z15" s="12">
        <f t="shared" si="3"/>
        <v>1</v>
      </c>
      <c r="AB15" s="5"/>
      <c r="AC15" s="3"/>
    </row>
    <row r="16" spans="3:29" ht="24.95" customHeight="1">
      <c r="C16" s="327"/>
      <c r="D16" s="330"/>
      <c r="E16" s="330"/>
      <c r="F16" s="28" t="s">
        <v>29</v>
      </c>
      <c r="G16" s="16" t="s">
        <v>15</v>
      </c>
      <c r="H16" s="30">
        <v>1</v>
      </c>
      <c r="I16" s="30">
        <v>1</v>
      </c>
      <c r="J16" s="30">
        <v>1</v>
      </c>
      <c r="K16" s="30">
        <v>1</v>
      </c>
      <c r="L16" s="30">
        <v>1</v>
      </c>
      <c r="M16" s="30">
        <v>1</v>
      </c>
      <c r="N16" s="211">
        <v>1</v>
      </c>
      <c r="O16" s="30">
        <v>1</v>
      </c>
      <c r="P16" s="17">
        <f>SUM(H16:O16)</f>
        <v>8</v>
      </c>
      <c r="Q16" s="18">
        <f t="shared" si="2"/>
        <v>1862.625</v>
      </c>
      <c r="R16" s="18">
        <f>Q16*P16</f>
        <v>14901</v>
      </c>
      <c r="S16" s="19">
        <f>S15</f>
        <v>0</v>
      </c>
      <c r="T16" s="20">
        <f>R16*(1-S16)</f>
        <v>14901</v>
      </c>
      <c r="V16" s="1"/>
      <c r="X16" s="11">
        <f>X15</f>
        <v>4967</v>
      </c>
      <c r="Y16" s="11">
        <f>X16*0.375</f>
        <v>1862.625</v>
      </c>
      <c r="Z16" s="12">
        <f t="shared" si="3"/>
        <v>0.375</v>
      </c>
      <c r="AB16" s="5"/>
      <c r="AC16" s="3"/>
    </row>
    <row r="17" spans="3:29" ht="24.95" customHeight="1">
      <c r="C17" s="327"/>
      <c r="D17" s="330" t="s">
        <v>37</v>
      </c>
      <c r="E17" s="330" t="s">
        <v>14</v>
      </c>
      <c r="F17" s="28" t="s">
        <v>32</v>
      </c>
      <c r="G17" s="16" t="s">
        <v>33</v>
      </c>
      <c r="H17" s="331">
        <f>8*4</f>
        <v>32</v>
      </c>
      <c r="I17" s="331"/>
      <c r="J17" s="331"/>
      <c r="K17" s="331"/>
      <c r="L17" s="331"/>
      <c r="M17" s="331"/>
      <c r="N17" s="331"/>
      <c r="O17" s="331"/>
      <c r="P17" s="17">
        <f>SUM(H17:O17)</f>
        <v>32</v>
      </c>
      <c r="Q17" s="18">
        <f t="shared" si="2"/>
        <v>17166.600000000002</v>
      </c>
      <c r="R17" s="18">
        <f>Q17*P17</f>
        <v>549331.20000000007</v>
      </c>
      <c r="S17" s="19">
        <f>S16</f>
        <v>0</v>
      </c>
      <c r="T17" s="20">
        <f>R17*(1-S17)</f>
        <v>549331.20000000007</v>
      </c>
      <c r="V17" s="1"/>
      <c r="X17" s="11">
        <f>Tabela!C2</f>
        <v>17166.600000000002</v>
      </c>
      <c r="Y17" s="11">
        <f>X17</f>
        <v>17166.600000000002</v>
      </c>
      <c r="Z17" s="12">
        <f t="shared" si="3"/>
        <v>1</v>
      </c>
      <c r="AB17" s="5"/>
      <c r="AC17" s="3"/>
    </row>
    <row r="18" spans="3:29" ht="24.95" customHeight="1">
      <c r="C18" s="327"/>
      <c r="D18" s="330"/>
      <c r="E18" s="330"/>
      <c r="F18" s="28" t="s">
        <v>34</v>
      </c>
      <c r="G18" s="16" t="s">
        <v>15</v>
      </c>
      <c r="H18" s="332">
        <f>8*6</f>
        <v>48</v>
      </c>
      <c r="I18" s="332"/>
      <c r="J18" s="332"/>
      <c r="K18" s="332"/>
      <c r="L18" s="332"/>
      <c r="M18" s="332"/>
      <c r="N18" s="332"/>
      <c r="O18" s="332"/>
      <c r="P18" s="17">
        <f>SUM(H18:O18)</f>
        <v>48</v>
      </c>
      <c r="Q18" s="18">
        <f t="shared" si="2"/>
        <v>4291.6500000000005</v>
      </c>
      <c r="R18" s="18">
        <f>Q18*P18</f>
        <v>205999.2</v>
      </c>
      <c r="S18" s="19">
        <f>S17</f>
        <v>0</v>
      </c>
      <c r="T18" s="20">
        <f>R18*(1-S18)</f>
        <v>205999.2</v>
      </c>
      <c r="V18" s="1"/>
      <c r="X18" s="11">
        <f>X17</f>
        <v>17166.600000000002</v>
      </c>
      <c r="Y18" s="11">
        <f>X18*0.25</f>
        <v>4291.6500000000005</v>
      </c>
      <c r="Z18" s="12">
        <f t="shared" si="3"/>
        <v>0.25</v>
      </c>
      <c r="AB18" s="5"/>
      <c r="AC18" s="3"/>
    </row>
    <row r="19" spans="3:29" ht="9.9499999999999993" customHeight="1">
      <c r="S19" s="2"/>
      <c r="T19" s="2"/>
      <c r="X19" s="2"/>
      <c r="Y19" s="2"/>
      <c r="AC19" s="2"/>
    </row>
    <row r="20" spans="3:29" s="23" customFormat="1" ht="30" customHeight="1">
      <c r="C20" s="326" t="s">
        <v>39</v>
      </c>
      <c r="D20" s="326"/>
      <c r="E20" s="326"/>
      <c r="F20" s="326"/>
      <c r="G20" s="326"/>
      <c r="H20" s="326"/>
      <c r="I20" s="326"/>
      <c r="J20" s="326"/>
      <c r="K20" s="326"/>
      <c r="L20" s="326"/>
      <c r="M20" s="326"/>
      <c r="N20" s="326"/>
      <c r="O20" s="326"/>
      <c r="P20" s="21">
        <f>SUM(P13:P19)</f>
        <v>112</v>
      </c>
      <c r="Q20" s="24"/>
      <c r="R20" s="24">
        <f>SUM(R13:R19)</f>
        <v>864604.40000000014</v>
      </c>
      <c r="S20" s="25">
        <f>1-T20/R20</f>
        <v>0</v>
      </c>
      <c r="T20" s="24">
        <f>SUM(T13:T19)</f>
        <v>864604.40000000014</v>
      </c>
      <c r="V20" s="26">
        <f>SUM(V13:V19)</f>
        <v>0</v>
      </c>
      <c r="AB20" s="27"/>
      <c r="AC20" s="27"/>
    </row>
    <row r="21" spans="3:29" ht="9.9499999999999993" customHeight="1">
      <c r="S21" s="2"/>
      <c r="T21" s="2"/>
      <c r="X21" s="2"/>
      <c r="Y21" s="2"/>
      <c r="AC21" s="2"/>
    </row>
    <row r="22" spans="3:29" ht="24.95" customHeight="1">
      <c r="C22" s="327" t="s">
        <v>19</v>
      </c>
      <c r="D22" s="330" t="s">
        <v>31</v>
      </c>
      <c r="E22" s="330" t="s">
        <v>30</v>
      </c>
      <c r="F22" s="28" t="s">
        <v>28</v>
      </c>
      <c r="G22" s="16" t="s">
        <v>15</v>
      </c>
      <c r="H22" s="29">
        <v>1</v>
      </c>
      <c r="I22" s="29">
        <v>1</v>
      </c>
      <c r="J22" s="29">
        <v>1</v>
      </c>
      <c r="K22" s="29">
        <v>1</v>
      </c>
      <c r="L22" s="29">
        <v>1</v>
      </c>
      <c r="M22" s="29">
        <v>1</v>
      </c>
      <c r="N22" s="29">
        <v>1</v>
      </c>
      <c r="O22" s="29">
        <v>1</v>
      </c>
      <c r="P22" s="17">
        <f>SUM(H22:O22)</f>
        <v>8</v>
      </c>
      <c r="Q22" s="18">
        <f t="shared" ref="Q22:Q26" si="4">Y22</f>
        <v>1204.125</v>
      </c>
      <c r="R22" s="18">
        <f>Q22*P22</f>
        <v>9633</v>
      </c>
      <c r="S22" s="19">
        <v>0</v>
      </c>
      <c r="T22" s="20">
        <f>R22*(1-S22)</f>
        <v>9633</v>
      </c>
      <c r="V22" s="1"/>
      <c r="X22" s="11">
        <f>Tabela!B4</f>
        <v>3211</v>
      </c>
      <c r="Y22" s="11">
        <f>X22*0.375</f>
        <v>1204.125</v>
      </c>
      <c r="Z22" s="12">
        <f t="shared" ref="Z22:Z26" si="5">Y22/X22</f>
        <v>0.375</v>
      </c>
      <c r="AB22" s="5"/>
      <c r="AC22" s="3"/>
    </row>
    <row r="23" spans="3:29" ht="24.95" customHeight="1">
      <c r="C23" s="327"/>
      <c r="D23" s="330"/>
      <c r="E23" s="330"/>
      <c r="F23" s="28" t="s">
        <v>32</v>
      </c>
      <c r="G23" s="16" t="s">
        <v>33</v>
      </c>
      <c r="H23" s="30">
        <v>2</v>
      </c>
      <c r="I23" s="30">
        <v>2</v>
      </c>
      <c r="J23" s="30">
        <v>2</v>
      </c>
      <c r="K23" s="30">
        <v>2</v>
      </c>
      <c r="L23" s="30">
        <v>2</v>
      </c>
      <c r="M23" s="30">
        <v>2</v>
      </c>
      <c r="N23" s="30">
        <v>2</v>
      </c>
      <c r="O23" s="30">
        <v>2</v>
      </c>
      <c r="P23" s="17">
        <f>SUM(H23:O23)</f>
        <v>16</v>
      </c>
      <c r="Q23" s="18">
        <f t="shared" si="4"/>
        <v>3211</v>
      </c>
      <c r="R23" s="18">
        <f>Q23*P23</f>
        <v>51376</v>
      </c>
      <c r="S23" s="19">
        <f>S22</f>
        <v>0</v>
      </c>
      <c r="T23" s="20">
        <f>R23*(1-S23)</f>
        <v>51376</v>
      </c>
      <c r="V23" s="1"/>
      <c r="X23" s="11">
        <f>X22</f>
        <v>3211</v>
      </c>
      <c r="Y23" s="11">
        <f>X23</f>
        <v>3211</v>
      </c>
      <c r="Z23" s="12">
        <f t="shared" si="5"/>
        <v>1</v>
      </c>
      <c r="AB23" s="5"/>
      <c r="AC23" s="3"/>
    </row>
    <row r="24" spans="3:29" ht="24.95" customHeight="1">
      <c r="C24" s="327"/>
      <c r="D24" s="330"/>
      <c r="E24" s="330"/>
      <c r="F24" s="28" t="s">
        <v>29</v>
      </c>
      <c r="G24" s="16" t="s">
        <v>15</v>
      </c>
      <c r="H24" s="30">
        <v>1</v>
      </c>
      <c r="I24" s="30">
        <v>1</v>
      </c>
      <c r="J24" s="30">
        <v>1</v>
      </c>
      <c r="K24" s="30">
        <v>1</v>
      </c>
      <c r="L24" s="30">
        <v>1</v>
      </c>
      <c r="M24" s="30">
        <v>1</v>
      </c>
      <c r="N24" s="30">
        <v>1</v>
      </c>
      <c r="O24" s="30">
        <v>1</v>
      </c>
      <c r="P24" s="17">
        <f>SUM(H24:O24)</f>
        <v>8</v>
      </c>
      <c r="Q24" s="18">
        <f t="shared" si="4"/>
        <v>1204.125</v>
      </c>
      <c r="R24" s="18">
        <f>Q24*P24</f>
        <v>9633</v>
      </c>
      <c r="S24" s="19">
        <f>S23</f>
        <v>0</v>
      </c>
      <c r="T24" s="20">
        <f>R24*(1-S24)</f>
        <v>9633</v>
      </c>
      <c r="V24" s="1"/>
      <c r="X24" s="11">
        <f>X23</f>
        <v>3211</v>
      </c>
      <c r="Y24" s="11">
        <f>X24*0.375</f>
        <v>1204.125</v>
      </c>
      <c r="Z24" s="12">
        <f t="shared" si="5"/>
        <v>0.375</v>
      </c>
      <c r="AB24" s="5"/>
      <c r="AC24" s="3"/>
    </row>
    <row r="25" spans="3:29" ht="24.95" customHeight="1">
      <c r="C25" s="327"/>
      <c r="D25" s="330" t="s">
        <v>37</v>
      </c>
      <c r="E25" s="330" t="s">
        <v>14</v>
      </c>
      <c r="F25" s="28" t="s">
        <v>32</v>
      </c>
      <c r="G25" s="16" t="s">
        <v>33</v>
      </c>
      <c r="H25" s="331">
        <f>8*4</f>
        <v>32</v>
      </c>
      <c r="I25" s="331"/>
      <c r="J25" s="331"/>
      <c r="K25" s="331"/>
      <c r="L25" s="331"/>
      <c r="M25" s="331"/>
      <c r="N25" s="331"/>
      <c r="O25" s="331"/>
      <c r="P25" s="17">
        <f>SUM(H25:O25)</f>
        <v>32</v>
      </c>
      <c r="Q25" s="18">
        <f t="shared" si="4"/>
        <v>6866.6399999999994</v>
      </c>
      <c r="R25" s="18">
        <f>Q25*P25</f>
        <v>219732.47999999998</v>
      </c>
      <c r="S25" s="19">
        <f>S24</f>
        <v>0</v>
      </c>
      <c r="T25" s="20">
        <f>R25*(1-S25)</f>
        <v>219732.47999999998</v>
      </c>
      <c r="V25" s="1"/>
      <c r="X25" s="11">
        <f>Tabela!C4</f>
        <v>6866.6399999999994</v>
      </c>
      <c r="Y25" s="11">
        <f>X25</f>
        <v>6866.6399999999994</v>
      </c>
      <c r="Z25" s="12">
        <f t="shared" si="5"/>
        <v>1</v>
      </c>
      <c r="AB25" s="5"/>
      <c r="AC25" s="3"/>
    </row>
    <row r="26" spans="3:29" ht="24.95" customHeight="1">
      <c r="C26" s="327"/>
      <c r="D26" s="330"/>
      <c r="E26" s="330"/>
      <c r="F26" s="28" t="s">
        <v>34</v>
      </c>
      <c r="G26" s="16" t="s">
        <v>15</v>
      </c>
      <c r="H26" s="332">
        <f>8*6</f>
        <v>48</v>
      </c>
      <c r="I26" s="332"/>
      <c r="J26" s="332"/>
      <c r="K26" s="332"/>
      <c r="L26" s="332"/>
      <c r="M26" s="332"/>
      <c r="N26" s="332"/>
      <c r="O26" s="332"/>
      <c r="P26" s="17">
        <f>SUM(H26:O26)</f>
        <v>48</v>
      </c>
      <c r="Q26" s="18">
        <f t="shared" si="4"/>
        <v>1716.6599999999999</v>
      </c>
      <c r="R26" s="18">
        <f>Q26*P26</f>
        <v>82399.679999999993</v>
      </c>
      <c r="S26" s="19">
        <f>S25</f>
        <v>0</v>
      </c>
      <c r="T26" s="20">
        <f>R26*(1-S26)</f>
        <v>82399.679999999993</v>
      </c>
      <c r="V26" s="1"/>
      <c r="X26" s="11">
        <f>X25</f>
        <v>6866.6399999999994</v>
      </c>
      <c r="Y26" s="11">
        <f>X26*0.25</f>
        <v>1716.6599999999999</v>
      </c>
      <c r="Z26" s="12">
        <f t="shared" si="5"/>
        <v>0.25</v>
      </c>
      <c r="AB26" s="5"/>
      <c r="AC26" s="3"/>
    </row>
    <row r="27" spans="3:29" ht="9.9499999999999993" customHeight="1">
      <c r="S27" s="2"/>
      <c r="T27" s="2"/>
      <c r="X27" s="2"/>
      <c r="Y27" s="2"/>
      <c r="AC27" s="2"/>
    </row>
    <row r="28" spans="3:29" s="23" customFormat="1" ht="30" customHeight="1">
      <c r="C28" s="309" t="s">
        <v>40</v>
      </c>
      <c r="D28" s="310"/>
      <c r="E28" s="310"/>
      <c r="F28" s="310"/>
      <c r="G28" s="310"/>
      <c r="H28" s="310"/>
      <c r="I28" s="310"/>
      <c r="J28" s="310"/>
      <c r="K28" s="310"/>
      <c r="L28" s="310"/>
      <c r="M28" s="310"/>
      <c r="N28" s="310"/>
      <c r="O28" s="310"/>
      <c r="P28" s="21">
        <f>SUM(P21:P27)</f>
        <v>112</v>
      </c>
      <c r="Q28" s="24"/>
      <c r="R28" s="24">
        <f>SUM(R21:R27)</f>
        <v>372774.16</v>
      </c>
      <c r="S28" s="25">
        <f>1-T28/R28</f>
        <v>0</v>
      </c>
      <c r="T28" s="24">
        <f>SUM(T21:T27)</f>
        <v>372774.16</v>
      </c>
      <c r="V28" s="26">
        <f>SUM(V21:V27)</f>
        <v>0</v>
      </c>
      <c r="AB28" s="27"/>
      <c r="AC28" s="27"/>
    </row>
    <row r="29" spans="3:29" ht="9.9499999999999993" customHeight="1">
      <c r="S29" s="2"/>
      <c r="T29" s="2"/>
      <c r="X29" s="2"/>
      <c r="Y29" s="2"/>
      <c r="AC29" s="2"/>
    </row>
    <row r="30" spans="3:29" ht="24.95" customHeight="1">
      <c r="C30" s="327" t="s">
        <v>63</v>
      </c>
      <c r="D30" s="330" t="s">
        <v>31</v>
      </c>
      <c r="E30" s="330" t="s">
        <v>30</v>
      </c>
      <c r="F30" s="28" t="s">
        <v>28</v>
      </c>
      <c r="G30" s="16" t="s">
        <v>15</v>
      </c>
      <c r="H30" s="29">
        <v>1</v>
      </c>
      <c r="I30" s="29">
        <v>1</v>
      </c>
      <c r="J30" s="29">
        <v>1</v>
      </c>
      <c r="K30" s="29">
        <v>1</v>
      </c>
      <c r="L30" s="29">
        <v>1</v>
      </c>
      <c r="M30" s="29">
        <v>1</v>
      </c>
      <c r="N30" s="29">
        <v>1</v>
      </c>
      <c r="O30" s="29">
        <v>1</v>
      </c>
      <c r="P30" s="17">
        <f>SUM(H30:O30)</f>
        <v>8</v>
      </c>
      <c r="Q30" s="18">
        <f t="shared" ref="Q30:Q34" si="6">Y30</f>
        <v>402.375</v>
      </c>
      <c r="R30" s="18">
        <f>Q30*P30</f>
        <v>3219</v>
      </c>
      <c r="S30" s="19">
        <v>0</v>
      </c>
      <c r="T30" s="20">
        <f>R30*(1-S30)</f>
        <v>3219</v>
      </c>
      <c r="V30" s="1"/>
      <c r="X30" s="11">
        <f>Tabela!B3</f>
        <v>1073</v>
      </c>
      <c r="Y30" s="11">
        <f>X30*0.375</f>
        <v>402.375</v>
      </c>
      <c r="Z30" s="12">
        <f t="shared" ref="Z30:Z34" si="7">Y30/X30</f>
        <v>0.375</v>
      </c>
      <c r="AB30" s="5"/>
      <c r="AC30" s="3"/>
    </row>
    <row r="31" spans="3:29" ht="24.95" customHeight="1">
      <c r="C31" s="327"/>
      <c r="D31" s="330"/>
      <c r="E31" s="330"/>
      <c r="F31" s="28" t="s">
        <v>32</v>
      </c>
      <c r="G31" s="16" t="s">
        <v>33</v>
      </c>
      <c r="H31" s="30">
        <v>2</v>
      </c>
      <c r="I31" s="30">
        <v>2</v>
      </c>
      <c r="J31" s="30">
        <v>2</v>
      </c>
      <c r="K31" s="30">
        <v>2</v>
      </c>
      <c r="L31" s="30">
        <v>2</v>
      </c>
      <c r="M31" s="30">
        <v>2</v>
      </c>
      <c r="N31" s="30">
        <v>2</v>
      </c>
      <c r="O31" s="30">
        <v>2</v>
      </c>
      <c r="P31" s="17">
        <f>SUM(H31:O31)</f>
        <v>16</v>
      </c>
      <c r="Q31" s="18">
        <f t="shared" si="6"/>
        <v>1073</v>
      </c>
      <c r="R31" s="18">
        <f>Q31*P31</f>
        <v>17168</v>
      </c>
      <c r="S31" s="19">
        <f>S30</f>
        <v>0</v>
      </c>
      <c r="T31" s="20">
        <f>R31*(1-S31)</f>
        <v>17168</v>
      </c>
      <c r="V31" s="1"/>
      <c r="X31" s="11">
        <f>X30</f>
        <v>1073</v>
      </c>
      <c r="Y31" s="11">
        <f>X31</f>
        <v>1073</v>
      </c>
      <c r="Z31" s="12">
        <f t="shared" si="7"/>
        <v>1</v>
      </c>
      <c r="AB31" s="5"/>
      <c r="AC31" s="3"/>
    </row>
    <row r="32" spans="3:29" ht="24.95" customHeight="1">
      <c r="C32" s="327"/>
      <c r="D32" s="330"/>
      <c r="E32" s="330"/>
      <c r="F32" s="28" t="s">
        <v>29</v>
      </c>
      <c r="G32" s="16" t="s">
        <v>15</v>
      </c>
      <c r="H32" s="30">
        <v>1</v>
      </c>
      <c r="I32" s="30">
        <v>1</v>
      </c>
      <c r="J32" s="30">
        <v>1</v>
      </c>
      <c r="K32" s="30">
        <v>1</v>
      </c>
      <c r="L32" s="30">
        <v>1</v>
      </c>
      <c r="M32" s="30">
        <v>1</v>
      </c>
      <c r="N32" s="30">
        <v>1</v>
      </c>
      <c r="O32" s="30">
        <v>1</v>
      </c>
      <c r="P32" s="17">
        <f>SUM(H32:O32)</f>
        <v>8</v>
      </c>
      <c r="Q32" s="18">
        <f t="shared" si="6"/>
        <v>402.375</v>
      </c>
      <c r="R32" s="18">
        <f>Q32*P32</f>
        <v>3219</v>
      </c>
      <c r="S32" s="19">
        <f>S31</f>
        <v>0</v>
      </c>
      <c r="T32" s="20">
        <f>R32*(1-S32)</f>
        <v>3219</v>
      </c>
      <c r="V32" s="1"/>
      <c r="X32" s="11">
        <f>X31</f>
        <v>1073</v>
      </c>
      <c r="Y32" s="11">
        <f>X32*0.375</f>
        <v>402.375</v>
      </c>
      <c r="Z32" s="12">
        <f t="shared" si="7"/>
        <v>0.375</v>
      </c>
      <c r="AB32" s="5"/>
      <c r="AC32" s="3"/>
    </row>
    <row r="33" spans="3:29" ht="24.95" customHeight="1">
      <c r="C33" s="327"/>
      <c r="D33" s="330" t="s">
        <v>37</v>
      </c>
      <c r="E33" s="330" t="s">
        <v>14</v>
      </c>
      <c r="F33" s="28" t="s">
        <v>32</v>
      </c>
      <c r="G33" s="16" t="s">
        <v>33</v>
      </c>
      <c r="H33" s="331">
        <f>8*4</f>
        <v>32</v>
      </c>
      <c r="I33" s="331"/>
      <c r="J33" s="331"/>
      <c r="K33" s="331"/>
      <c r="L33" s="331"/>
      <c r="M33" s="331"/>
      <c r="N33" s="331"/>
      <c r="O33" s="331"/>
      <c r="P33" s="17">
        <f>SUM(H33:O33)</f>
        <v>32</v>
      </c>
      <c r="Q33" s="18">
        <f t="shared" si="6"/>
        <v>2496.96</v>
      </c>
      <c r="R33" s="18">
        <f>Q33*P33</f>
        <v>79902.720000000001</v>
      </c>
      <c r="S33" s="19">
        <f>S32</f>
        <v>0</v>
      </c>
      <c r="T33" s="20">
        <f>R33*(1-S33)</f>
        <v>79902.720000000001</v>
      </c>
      <c r="V33" s="1"/>
      <c r="X33" s="11">
        <f>Tabela!C3</f>
        <v>2496.96</v>
      </c>
      <c r="Y33" s="11">
        <f>X33</f>
        <v>2496.96</v>
      </c>
      <c r="Z33" s="12">
        <f t="shared" si="7"/>
        <v>1</v>
      </c>
      <c r="AB33" s="5"/>
      <c r="AC33" s="3"/>
    </row>
    <row r="34" spans="3:29" ht="24.95" customHeight="1">
      <c r="C34" s="327"/>
      <c r="D34" s="330"/>
      <c r="E34" s="330"/>
      <c r="F34" s="28" t="s">
        <v>34</v>
      </c>
      <c r="G34" s="16" t="s">
        <v>15</v>
      </c>
      <c r="H34" s="332">
        <f>8*6</f>
        <v>48</v>
      </c>
      <c r="I34" s="332"/>
      <c r="J34" s="332"/>
      <c r="K34" s="332"/>
      <c r="L34" s="332"/>
      <c r="M34" s="332"/>
      <c r="N34" s="332"/>
      <c r="O34" s="332"/>
      <c r="P34" s="17">
        <f>SUM(H34:O34)</f>
        <v>48</v>
      </c>
      <c r="Q34" s="18">
        <f t="shared" si="6"/>
        <v>624.24</v>
      </c>
      <c r="R34" s="18">
        <f>Q34*P34</f>
        <v>29963.52</v>
      </c>
      <c r="S34" s="19">
        <f>S33</f>
        <v>0</v>
      </c>
      <c r="T34" s="20">
        <f>R34*(1-S34)</f>
        <v>29963.52</v>
      </c>
      <c r="V34" s="1"/>
      <c r="X34" s="11">
        <f>X33</f>
        <v>2496.96</v>
      </c>
      <c r="Y34" s="11">
        <f>X34*0.25</f>
        <v>624.24</v>
      </c>
      <c r="Z34" s="12">
        <f t="shared" si="7"/>
        <v>0.25</v>
      </c>
      <c r="AB34" s="5"/>
      <c r="AC34" s="3"/>
    </row>
    <row r="35" spans="3:29" ht="9.9499999999999993" customHeight="1">
      <c r="S35" s="2"/>
      <c r="T35" s="2"/>
      <c r="X35" s="2"/>
      <c r="Y35" s="2"/>
      <c r="AC35" s="2"/>
    </row>
    <row r="36" spans="3:29" s="23" customFormat="1" ht="30" customHeight="1">
      <c r="C36" s="326" t="s">
        <v>288</v>
      </c>
      <c r="D36" s="326"/>
      <c r="E36" s="326"/>
      <c r="F36" s="326"/>
      <c r="G36" s="326"/>
      <c r="H36" s="326"/>
      <c r="I36" s="326"/>
      <c r="J36" s="326"/>
      <c r="K36" s="326"/>
      <c r="L36" s="326"/>
      <c r="M36" s="326"/>
      <c r="N36" s="326"/>
      <c r="O36" s="326"/>
      <c r="P36" s="21">
        <f>SUM(P30:P35)</f>
        <v>112</v>
      </c>
      <c r="Q36" s="24"/>
      <c r="R36" s="24">
        <f>SUM(R30:R35)</f>
        <v>133472.24</v>
      </c>
      <c r="S36" s="25">
        <f>1-T36/R36</f>
        <v>0</v>
      </c>
      <c r="T36" s="24">
        <f>SUM(T30:T35)</f>
        <v>133472.24</v>
      </c>
      <c r="V36" s="26">
        <f>SUM(V30:V35)</f>
        <v>0</v>
      </c>
      <c r="AB36" s="27"/>
      <c r="AC36" s="27"/>
    </row>
    <row r="38" spans="3:29" s="23" customFormat="1" ht="45.6" customHeight="1">
      <c r="C38" s="309" t="s">
        <v>16</v>
      </c>
      <c r="D38" s="310"/>
      <c r="E38" s="310"/>
      <c r="F38" s="310"/>
      <c r="G38" s="310"/>
      <c r="H38" s="310"/>
      <c r="I38" s="310"/>
      <c r="J38" s="310"/>
      <c r="K38" s="310"/>
      <c r="L38" s="310"/>
      <c r="M38" s="310"/>
      <c r="N38" s="310"/>
      <c r="O38" s="310"/>
      <c r="P38" s="310"/>
      <c r="Q38" s="311"/>
      <c r="R38" s="103">
        <f>R36+R28+R20+R12</f>
        <v>3089787.3600000003</v>
      </c>
      <c r="S38" s="25">
        <f>1-T38/R38</f>
        <v>0</v>
      </c>
      <c r="T38" s="103">
        <f>T36+T28+T20+T12</f>
        <v>3089787.3600000003</v>
      </c>
      <c r="V38" s="26">
        <f>V36+V28+V20+V12</f>
        <v>0</v>
      </c>
      <c r="AB38" s="27"/>
      <c r="AC38" s="27"/>
    </row>
    <row r="40" spans="3:29" ht="27" customHeight="1">
      <c r="C40" s="361" t="s">
        <v>382</v>
      </c>
      <c r="P40" s="102"/>
    </row>
    <row r="41" spans="3:29" ht="27" customHeight="1">
      <c r="T41" s="104"/>
    </row>
    <row r="42" spans="3:29" ht="27" customHeight="1">
      <c r="C42" s="171"/>
      <c r="D42" s="5"/>
    </row>
    <row r="43" spans="3:29" ht="27" customHeight="1">
      <c r="C43" s="171"/>
      <c r="D43" s="5"/>
    </row>
    <row r="44" spans="3:29" ht="27" customHeight="1">
      <c r="C44" s="171"/>
      <c r="D44" s="5"/>
    </row>
    <row r="45" spans="3:29" ht="27" customHeight="1">
      <c r="C45" s="171"/>
      <c r="D45" s="5"/>
    </row>
  </sheetData>
  <mergeCells count="48">
    <mergeCell ref="C36:O36"/>
    <mergeCell ref="H17:O17"/>
    <mergeCell ref="H18:O18"/>
    <mergeCell ref="C12:O12"/>
    <mergeCell ref="C14:C18"/>
    <mergeCell ref="D14:D16"/>
    <mergeCell ref="E14:E16"/>
    <mergeCell ref="D17:D18"/>
    <mergeCell ref="E17:E18"/>
    <mergeCell ref="C30:C34"/>
    <mergeCell ref="D30:D32"/>
    <mergeCell ref="E30:E32"/>
    <mergeCell ref="D33:D34"/>
    <mergeCell ref="E33:E34"/>
    <mergeCell ref="H33:O33"/>
    <mergeCell ref="H34:O34"/>
    <mergeCell ref="D22:D24"/>
    <mergeCell ref="E22:E24"/>
    <mergeCell ref="D25:D26"/>
    <mergeCell ref="E25:E26"/>
    <mergeCell ref="H25:O25"/>
    <mergeCell ref="H26:O26"/>
    <mergeCell ref="Y3:Y4"/>
    <mergeCell ref="Z3:Z4"/>
    <mergeCell ref="C6:C10"/>
    <mergeCell ref="D6:D8"/>
    <mergeCell ref="E6:E8"/>
    <mergeCell ref="D9:D10"/>
    <mergeCell ref="E9:E10"/>
    <mergeCell ref="H9:O9"/>
    <mergeCell ref="H10:O10"/>
    <mergeCell ref="X3:X4"/>
    <mergeCell ref="C38:Q38"/>
    <mergeCell ref="V1:V2"/>
    <mergeCell ref="C3:C4"/>
    <mergeCell ref="D3:D4"/>
    <mergeCell ref="E3:E4"/>
    <mergeCell ref="F3:F4"/>
    <mergeCell ref="G3:G4"/>
    <mergeCell ref="H3:O3"/>
    <mergeCell ref="P3:P4"/>
    <mergeCell ref="R3:R4"/>
    <mergeCell ref="S3:S4"/>
    <mergeCell ref="T3:T4"/>
    <mergeCell ref="V3:V4"/>
    <mergeCell ref="C28:O28"/>
    <mergeCell ref="C20:O20"/>
    <mergeCell ref="C22:C2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E128"/>
  <sheetViews>
    <sheetView showGridLines="0" zoomScale="80" zoomScaleNormal="80" workbookViewId="0">
      <selection activeCell="C18" sqref="C18"/>
    </sheetView>
  </sheetViews>
  <sheetFormatPr defaultColWidth="9.140625" defaultRowHeight="12.75"/>
  <cols>
    <col min="1" max="1" width="1" style="126" customWidth="1"/>
    <col min="2" max="2" width="2.42578125" style="126" customWidth="1"/>
    <col min="3" max="3" width="19" style="168" customWidth="1"/>
    <col min="4" max="4" width="23" style="168" customWidth="1"/>
    <col min="5" max="5" width="17.5703125" style="168" bestFit="1" customWidth="1"/>
    <col min="6" max="6" width="41.42578125" style="168" bestFit="1" customWidth="1"/>
    <col min="7" max="7" width="5.140625" style="168" customWidth="1"/>
    <col min="8" max="8" width="8.28515625" style="168" customWidth="1"/>
    <col min="9" max="9" width="15.85546875" style="168" customWidth="1"/>
    <col min="10" max="10" width="14" style="169" customWidth="1"/>
    <col min="11" max="11" width="9.42578125" style="168" bestFit="1" customWidth="1"/>
    <col min="12" max="12" width="15.7109375" style="170" customWidth="1"/>
    <col min="13" max="13" width="7.28515625" style="168" bestFit="1" customWidth="1"/>
    <col min="14" max="14" width="20.42578125" style="170" customWidth="1"/>
    <col min="15" max="15" width="7.42578125" style="168" bestFit="1" customWidth="1"/>
    <col min="16" max="16" width="13.85546875" style="170" bestFit="1" customWidth="1"/>
    <col min="17" max="17" width="22.140625" style="170" customWidth="1"/>
    <col min="18" max="18" width="9.140625" style="126" customWidth="1"/>
    <col min="19" max="16384" width="9.140625" style="168"/>
  </cols>
  <sheetData>
    <row r="1" spans="1:135" s="109" customFormat="1" ht="11.25" customHeight="1">
      <c r="C1" s="110"/>
      <c r="D1" s="111"/>
      <c r="E1" s="110"/>
      <c r="F1" s="110"/>
      <c r="G1" s="111"/>
      <c r="H1" s="111"/>
      <c r="I1" s="111"/>
      <c r="J1" s="112"/>
      <c r="K1" s="112"/>
      <c r="L1" s="113"/>
      <c r="N1" s="113"/>
      <c r="P1" s="113"/>
      <c r="Q1" s="113"/>
    </row>
    <row r="2" spans="1:135" s="120" customFormat="1" ht="17.25" customHeight="1">
      <c r="A2" s="109"/>
      <c r="B2" s="109"/>
      <c r="C2" s="114"/>
      <c r="D2" s="115" t="s">
        <v>289</v>
      </c>
      <c r="E2" s="115"/>
      <c r="F2" s="116"/>
      <c r="G2" s="116"/>
      <c r="H2" s="117"/>
      <c r="I2" s="117"/>
      <c r="J2" s="118"/>
      <c r="K2" s="116"/>
      <c r="L2" s="119"/>
      <c r="M2" s="116"/>
      <c r="N2" s="119"/>
      <c r="O2" s="116"/>
      <c r="P2" s="119"/>
      <c r="Q2" s="119"/>
      <c r="R2" s="109"/>
      <c r="S2" s="109"/>
      <c r="T2" s="109"/>
      <c r="U2" s="109"/>
      <c r="V2" s="109"/>
      <c r="W2" s="109"/>
      <c r="X2" s="109"/>
      <c r="Y2" s="109"/>
      <c r="Z2" s="109"/>
    </row>
    <row r="3" spans="1:135" s="120" customFormat="1" ht="15.75" customHeight="1">
      <c r="A3" s="109"/>
      <c r="B3" s="109"/>
      <c r="C3" s="114"/>
      <c r="D3" s="115" t="s">
        <v>290</v>
      </c>
      <c r="E3" s="115"/>
      <c r="F3" s="116"/>
      <c r="G3" s="116"/>
      <c r="H3" s="121"/>
      <c r="I3" s="121"/>
      <c r="J3" s="118"/>
      <c r="K3" s="116"/>
      <c r="L3" s="119"/>
      <c r="M3" s="116"/>
      <c r="N3" s="119"/>
      <c r="O3" s="116"/>
      <c r="P3" s="119"/>
      <c r="Q3" s="119"/>
      <c r="R3" s="109"/>
      <c r="S3" s="109"/>
      <c r="T3" s="109"/>
      <c r="U3" s="109"/>
      <c r="V3" s="109"/>
      <c r="W3" s="109"/>
      <c r="X3" s="109"/>
      <c r="Y3" s="109"/>
      <c r="Z3" s="109"/>
    </row>
    <row r="4" spans="1:135" s="120" customFormat="1" ht="15.75" customHeight="1">
      <c r="A4" s="109"/>
      <c r="B4" s="109"/>
      <c r="C4" s="114"/>
      <c r="D4" s="122" t="s">
        <v>291</v>
      </c>
      <c r="E4" s="115"/>
      <c r="F4" s="116"/>
      <c r="G4" s="116"/>
      <c r="H4" s="121"/>
      <c r="I4" s="121"/>
      <c r="J4" s="118"/>
      <c r="K4" s="116"/>
      <c r="L4" s="119"/>
      <c r="M4" s="116"/>
      <c r="N4" s="119"/>
      <c r="O4" s="116"/>
      <c r="P4" s="119"/>
      <c r="Q4" s="119"/>
      <c r="R4" s="109"/>
      <c r="S4" s="109"/>
      <c r="T4" s="109"/>
      <c r="U4" s="109"/>
      <c r="V4" s="109"/>
      <c r="W4" s="109"/>
      <c r="X4" s="109"/>
      <c r="Y4" s="109"/>
      <c r="Z4" s="109"/>
    </row>
    <row r="5" spans="1:135" s="120" customFormat="1" ht="15.75" customHeight="1">
      <c r="A5" s="109"/>
      <c r="B5" s="109"/>
      <c r="C5" s="114"/>
      <c r="D5" s="115" t="s">
        <v>292</v>
      </c>
      <c r="E5" s="115"/>
      <c r="F5" s="116"/>
      <c r="G5" s="116"/>
      <c r="H5" s="121"/>
      <c r="I5" s="121"/>
      <c r="J5" s="118"/>
      <c r="K5" s="116"/>
      <c r="L5" s="119"/>
      <c r="M5" s="116"/>
      <c r="N5" s="119"/>
      <c r="O5" s="116"/>
      <c r="P5" s="119"/>
      <c r="Q5" s="119"/>
      <c r="R5" s="109"/>
      <c r="S5" s="109"/>
      <c r="T5" s="109"/>
      <c r="U5" s="109"/>
      <c r="V5" s="109"/>
      <c r="W5" s="109"/>
      <c r="X5" s="109"/>
      <c r="Y5" s="109"/>
      <c r="Z5" s="109"/>
    </row>
    <row r="6" spans="1:135" s="109" customFormat="1" ht="18" customHeight="1" thickBot="1">
      <c r="C6" s="110"/>
      <c r="D6" s="123"/>
      <c r="E6" s="124"/>
      <c r="F6" s="125"/>
      <c r="G6" s="126"/>
      <c r="H6" s="111"/>
      <c r="I6" s="111"/>
      <c r="J6" s="111"/>
      <c r="L6" s="113"/>
      <c r="N6" s="113"/>
      <c r="P6" s="113"/>
      <c r="Q6" s="113"/>
    </row>
    <row r="7" spans="1:135" s="109" customFormat="1" ht="28.5" customHeight="1" thickBot="1">
      <c r="B7" s="126"/>
      <c r="C7" s="127" t="s">
        <v>293</v>
      </c>
      <c r="D7" s="128" t="s">
        <v>294</v>
      </c>
      <c r="E7" s="129" t="s">
        <v>295</v>
      </c>
      <c r="F7" s="128" t="s">
        <v>296</v>
      </c>
      <c r="G7" s="333" t="s">
        <v>297</v>
      </c>
      <c r="H7" s="333"/>
      <c r="I7" s="130" t="s">
        <v>298</v>
      </c>
      <c r="J7" s="130" t="s">
        <v>299</v>
      </c>
      <c r="K7" s="130" t="s">
        <v>300</v>
      </c>
      <c r="L7" s="334" t="s">
        <v>301</v>
      </c>
      <c r="M7" s="334"/>
      <c r="N7" s="131" t="s">
        <v>302</v>
      </c>
      <c r="O7" s="132" t="s">
        <v>303</v>
      </c>
      <c r="P7" s="133" t="s">
        <v>304</v>
      </c>
      <c r="Q7" s="134" t="s">
        <v>305</v>
      </c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</row>
    <row r="8" spans="1:135" s="109" customFormat="1" ht="13.5" thickBot="1">
      <c r="B8" s="126"/>
      <c r="C8" s="335" t="s">
        <v>306</v>
      </c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36"/>
      <c r="P8" s="336"/>
      <c r="Q8" s="337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</row>
    <row r="9" spans="1:135" s="109" customFormat="1" ht="46.5" customHeight="1">
      <c r="B9" s="126"/>
      <c r="C9" s="135" t="s">
        <v>307</v>
      </c>
      <c r="D9" s="136" t="s">
        <v>308</v>
      </c>
      <c r="E9" s="137" t="s">
        <v>309</v>
      </c>
      <c r="F9" s="137" t="s">
        <v>310</v>
      </c>
      <c r="G9" s="137">
        <v>1</v>
      </c>
      <c r="H9" s="137" t="s">
        <v>311</v>
      </c>
      <c r="I9" s="137" t="s">
        <v>312</v>
      </c>
      <c r="J9" s="138">
        <v>1000000</v>
      </c>
      <c r="K9" s="139" t="s">
        <v>313</v>
      </c>
      <c r="L9" s="140">
        <v>80</v>
      </c>
      <c r="M9" s="137" t="s">
        <v>314</v>
      </c>
      <c r="N9" s="140">
        <f>L9*J9/1000</f>
        <v>80000</v>
      </c>
      <c r="O9" s="141">
        <v>0</v>
      </c>
      <c r="P9" s="140">
        <f>L9-(L9*O9)</f>
        <v>80</v>
      </c>
      <c r="Q9" s="142">
        <f t="shared" ref="Q9:Q11" si="0">N9-(N9*O9)</f>
        <v>80000</v>
      </c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</row>
    <row r="10" spans="1:135" s="109" customFormat="1" ht="46.5" customHeight="1">
      <c r="B10" s="126"/>
      <c r="C10" s="143" t="s">
        <v>315</v>
      </c>
      <c r="D10" s="137" t="s">
        <v>316</v>
      </c>
      <c r="E10" s="137" t="s">
        <v>317</v>
      </c>
      <c r="F10" s="137" t="s">
        <v>318</v>
      </c>
      <c r="G10" s="137">
        <v>1</v>
      </c>
      <c r="H10" s="137" t="s">
        <v>311</v>
      </c>
      <c r="I10" s="137" t="s">
        <v>312</v>
      </c>
      <c r="J10" s="138">
        <v>800000</v>
      </c>
      <c r="K10" s="139" t="s">
        <v>313</v>
      </c>
      <c r="L10" s="140">
        <v>80</v>
      </c>
      <c r="M10" s="137" t="s">
        <v>314</v>
      </c>
      <c r="N10" s="140">
        <f>L10*J10/1000</f>
        <v>64000</v>
      </c>
      <c r="O10" s="141">
        <v>0</v>
      </c>
      <c r="P10" s="140">
        <f>L10-(L10*O10)</f>
        <v>80</v>
      </c>
      <c r="Q10" s="142">
        <f t="shared" si="0"/>
        <v>64000</v>
      </c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</row>
    <row r="11" spans="1:135" s="109" customFormat="1" ht="46.5" customHeight="1">
      <c r="B11" s="126"/>
      <c r="C11" s="144" t="s">
        <v>319</v>
      </c>
      <c r="D11" s="145" t="s">
        <v>320</v>
      </c>
      <c r="E11" s="145" t="s">
        <v>321</v>
      </c>
      <c r="F11" s="137" t="s">
        <v>322</v>
      </c>
      <c r="G11" s="145">
        <v>1</v>
      </c>
      <c r="H11" s="145" t="s">
        <v>323</v>
      </c>
      <c r="I11" s="145" t="s">
        <v>312</v>
      </c>
      <c r="J11" s="146">
        <f>800000*G11</f>
        <v>800000</v>
      </c>
      <c r="K11" s="147" t="s">
        <v>324</v>
      </c>
      <c r="L11" s="148">
        <v>420000</v>
      </c>
      <c r="M11" s="145" t="s">
        <v>325</v>
      </c>
      <c r="N11" s="148">
        <f t="shared" ref="N11" si="1">L11*G11</f>
        <v>420000</v>
      </c>
      <c r="O11" s="141">
        <v>0</v>
      </c>
      <c r="P11" s="148">
        <f t="shared" ref="P11" si="2">L11-(L11*O11)</f>
        <v>420000</v>
      </c>
      <c r="Q11" s="149">
        <f t="shared" si="0"/>
        <v>420000</v>
      </c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</row>
    <row r="12" spans="1:135" s="109" customFormat="1" ht="20.25" customHeight="1">
      <c r="B12" s="126"/>
      <c r="C12" s="150" t="s">
        <v>326</v>
      </c>
      <c r="D12" s="151"/>
      <c r="E12" s="152"/>
      <c r="F12" s="151"/>
      <c r="G12" s="153"/>
      <c r="H12" s="152"/>
      <c r="I12" s="152"/>
      <c r="J12" s="153">
        <f>SUM(J9:J11)</f>
        <v>2600000</v>
      </c>
      <c r="K12" s="154"/>
      <c r="L12" s="155"/>
      <c r="M12" s="154"/>
      <c r="N12" s="156">
        <f>SUM(N9:N11)</f>
        <v>564000</v>
      </c>
      <c r="O12" s="157">
        <f>1-(Q12/N12)</f>
        <v>0</v>
      </c>
      <c r="P12" s="155"/>
      <c r="Q12" s="156">
        <f>SUM(Q9:Q11)</f>
        <v>564000</v>
      </c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</row>
    <row r="13" spans="1:135" s="109" customFormat="1" ht="20.25" customHeight="1" thickBot="1">
      <c r="B13" s="126"/>
      <c r="C13" s="338" t="s">
        <v>327</v>
      </c>
      <c r="D13" s="339"/>
      <c r="E13" s="339"/>
      <c r="F13" s="339"/>
      <c r="G13" s="158"/>
      <c r="H13" s="159"/>
      <c r="I13" s="159"/>
      <c r="J13" s="158" t="s">
        <v>324</v>
      </c>
      <c r="K13" s="160"/>
      <c r="L13" s="161"/>
      <c r="M13" s="162"/>
      <c r="N13" s="163" t="s">
        <v>328</v>
      </c>
      <c r="O13" s="164"/>
      <c r="P13" s="161"/>
      <c r="Q13" s="165" t="s">
        <v>329</v>
      </c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</row>
    <row r="14" spans="1:135" s="126" customFormat="1">
      <c r="J14" s="166"/>
      <c r="L14" s="167"/>
      <c r="N14" s="167"/>
      <c r="P14" s="167"/>
      <c r="Q14" s="167"/>
    </row>
    <row r="15" spans="1:135" s="126" customFormat="1">
      <c r="J15" s="166"/>
      <c r="L15" s="167"/>
      <c r="N15" s="167"/>
      <c r="P15" s="167"/>
      <c r="Q15" s="167"/>
    </row>
    <row r="16" spans="1:135" s="126" customFormat="1">
      <c r="J16" s="166"/>
      <c r="L16" s="167"/>
      <c r="N16" s="167"/>
      <c r="P16" s="167"/>
      <c r="Q16" s="167"/>
    </row>
    <row r="17" spans="3:17" s="126" customFormat="1">
      <c r="J17" s="166"/>
      <c r="L17" s="167"/>
      <c r="N17" s="167">
        <f>N16+N12</f>
        <v>564000</v>
      </c>
      <c r="P17" s="167"/>
      <c r="Q17" s="167"/>
    </row>
    <row r="18" spans="3:17" s="126" customFormat="1">
      <c r="C18" s="361" t="s">
        <v>382</v>
      </c>
      <c r="J18" s="166"/>
      <c r="L18" s="167"/>
      <c r="N18" s="167"/>
      <c r="P18" s="167"/>
      <c r="Q18" s="167"/>
    </row>
    <row r="19" spans="3:17" s="126" customFormat="1">
      <c r="J19" s="166"/>
      <c r="L19" s="167"/>
      <c r="N19" s="167"/>
      <c r="P19" s="167"/>
      <c r="Q19" s="167"/>
    </row>
    <row r="20" spans="3:17" s="126" customFormat="1">
      <c r="J20" s="166"/>
      <c r="L20" s="167"/>
      <c r="N20" s="167"/>
      <c r="P20" s="167"/>
      <c r="Q20" s="167"/>
    </row>
    <row r="21" spans="3:17" s="126" customFormat="1">
      <c r="J21" s="166"/>
      <c r="L21" s="167"/>
      <c r="N21" s="167"/>
      <c r="P21" s="167"/>
      <c r="Q21" s="167"/>
    </row>
    <row r="22" spans="3:17" s="126" customFormat="1">
      <c r="J22" s="166"/>
      <c r="L22" s="167"/>
      <c r="N22" s="167"/>
      <c r="P22" s="167"/>
      <c r="Q22" s="167"/>
    </row>
    <row r="23" spans="3:17" s="126" customFormat="1">
      <c r="J23" s="166"/>
      <c r="L23" s="167"/>
      <c r="N23" s="167"/>
      <c r="P23" s="167"/>
      <c r="Q23" s="167"/>
    </row>
    <row r="24" spans="3:17" s="126" customFormat="1">
      <c r="J24" s="166"/>
      <c r="L24" s="167"/>
      <c r="N24" s="167"/>
      <c r="P24" s="167"/>
      <c r="Q24" s="167"/>
    </row>
    <row r="25" spans="3:17" s="126" customFormat="1">
      <c r="J25" s="166"/>
      <c r="L25" s="167"/>
      <c r="N25" s="167"/>
      <c r="P25" s="167"/>
      <c r="Q25" s="167"/>
    </row>
    <row r="26" spans="3:17" s="126" customFormat="1">
      <c r="J26" s="166"/>
      <c r="L26" s="167"/>
      <c r="N26" s="167"/>
      <c r="P26" s="167"/>
      <c r="Q26" s="167"/>
    </row>
    <row r="27" spans="3:17" s="126" customFormat="1">
      <c r="J27" s="166"/>
      <c r="L27" s="167"/>
      <c r="N27" s="167"/>
      <c r="P27" s="167"/>
      <c r="Q27" s="167"/>
    </row>
    <row r="28" spans="3:17" s="126" customFormat="1">
      <c r="J28" s="166"/>
      <c r="L28" s="167"/>
      <c r="N28" s="167"/>
      <c r="P28" s="167"/>
      <c r="Q28" s="167"/>
    </row>
    <row r="29" spans="3:17" s="126" customFormat="1">
      <c r="J29" s="166"/>
      <c r="L29" s="167"/>
      <c r="N29" s="167"/>
      <c r="P29" s="167"/>
      <c r="Q29" s="167"/>
    </row>
    <row r="30" spans="3:17" s="126" customFormat="1">
      <c r="J30" s="166"/>
      <c r="L30" s="167"/>
      <c r="N30" s="167"/>
      <c r="P30" s="167"/>
      <c r="Q30" s="167"/>
    </row>
    <row r="31" spans="3:17" s="126" customFormat="1">
      <c r="J31" s="166"/>
      <c r="L31" s="167"/>
      <c r="N31" s="167"/>
      <c r="P31" s="167"/>
      <c r="Q31" s="167"/>
    </row>
    <row r="32" spans="3:17" s="126" customFormat="1">
      <c r="J32" s="166"/>
      <c r="L32" s="167"/>
      <c r="N32" s="167"/>
      <c r="P32" s="167"/>
      <c r="Q32" s="167"/>
    </row>
    <row r="33" spans="10:17" s="126" customFormat="1">
      <c r="J33" s="166"/>
      <c r="L33" s="167"/>
      <c r="N33" s="167"/>
      <c r="P33" s="167"/>
      <c r="Q33" s="167"/>
    </row>
    <row r="34" spans="10:17" s="126" customFormat="1">
      <c r="J34" s="166"/>
      <c r="L34" s="167"/>
      <c r="N34" s="167"/>
      <c r="P34" s="167"/>
      <c r="Q34" s="167"/>
    </row>
    <row r="35" spans="10:17" s="126" customFormat="1">
      <c r="J35" s="166"/>
      <c r="L35" s="167"/>
      <c r="N35" s="167"/>
      <c r="P35" s="167"/>
      <c r="Q35" s="167"/>
    </row>
    <row r="36" spans="10:17" s="126" customFormat="1">
      <c r="J36" s="166"/>
      <c r="L36" s="167"/>
      <c r="N36" s="167"/>
      <c r="P36" s="167"/>
      <c r="Q36" s="167"/>
    </row>
    <row r="37" spans="10:17" s="126" customFormat="1">
      <c r="J37" s="166"/>
      <c r="L37" s="167"/>
      <c r="N37" s="167"/>
      <c r="P37" s="167"/>
      <c r="Q37" s="167"/>
    </row>
    <row r="38" spans="10:17" s="126" customFormat="1">
      <c r="J38" s="166"/>
      <c r="L38" s="167"/>
      <c r="N38" s="167"/>
      <c r="P38" s="167"/>
      <c r="Q38" s="167"/>
    </row>
    <row r="39" spans="10:17" s="126" customFormat="1">
      <c r="J39" s="166"/>
      <c r="L39" s="167"/>
      <c r="N39" s="167"/>
      <c r="P39" s="167"/>
      <c r="Q39" s="167"/>
    </row>
    <row r="40" spans="10:17" s="126" customFormat="1">
      <c r="J40" s="166"/>
      <c r="L40" s="167"/>
      <c r="N40" s="167"/>
      <c r="P40" s="167"/>
      <c r="Q40" s="167"/>
    </row>
    <row r="41" spans="10:17" s="126" customFormat="1">
      <c r="J41" s="166"/>
      <c r="L41" s="167"/>
      <c r="N41" s="167"/>
      <c r="P41" s="167"/>
      <c r="Q41" s="167"/>
    </row>
    <row r="42" spans="10:17" s="126" customFormat="1">
      <c r="J42" s="166"/>
      <c r="L42" s="167"/>
      <c r="N42" s="167"/>
      <c r="P42" s="167"/>
      <c r="Q42" s="167"/>
    </row>
    <row r="43" spans="10:17" s="126" customFormat="1">
      <c r="J43" s="166"/>
      <c r="L43" s="167"/>
      <c r="N43" s="167"/>
      <c r="P43" s="167"/>
      <c r="Q43" s="167"/>
    </row>
    <row r="44" spans="10:17" s="126" customFormat="1">
      <c r="J44" s="166"/>
      <c r="L44" s="167"/>
      <c r="N44" s="167"/>
      <c r="P44" s="167"/>
      <c r="Q44" s="167"/>
    </row>
    <row r="45" spans="10:17" s="126" customFormat="1">
      <c r="J45" s="166"/>
      <c r="L45" s="167"/>
      <c r="N45" s="167"/>
      <c r="P45" s="167"/>
      <c r="Q45" s="167"/>
    </row>
    <row r="46" spans="10:17" s="126" customFormat="1">
      <c r="J46" s="166"/>
      <c r="L46" s="167"/>
      <c r="N46" s="167"/>
      <c r="P46" s="167"/>
      <c r="Q46" s="167"/>
    </row>
    <row r="47" spans="10:17" s="126" customFormat="1">
      <c r="J47" s="166"/>
      <c r="L47" s="167"/>
      <c r="N47" s="167"/>
      <c r="P47" s="167"/>
      <c r="Q47" s="167"/>
    </row>
    <row r="48" spans="10:17" s="126" customFormat="1">
      <c r="J48" s="166"/>
      <c r="L48" s="167"/>
      <c r="N48" s="167"/>
      <c r="P48" s="167"/>
      <c r="Q48" s="167"/>
    </row>
    <row r="49" spans="10:17" s="126" customFormat="1">
      <c r="J49" s="166"/>
      <c r="L49" s="167"/>
      <c r="N49" s="167"/>
      <c r="P49" s="167"/>
      <c r="Q49" s="167"/>
    </row>
    <row r="50" spans="10:17" s="126" customFormat="1">
      <c r="J50" s="166"/>
      <c r="L50" s="167"/>
      <c r="N50" s="167"/>
      <c r="P50" s="167"/>
      <c r="Q50" s="167"/>
    </row>
    <row r="51" spans="10:17" s="126" customFormat="1">
      <c r="J51" s="166"/>
      <c r="L51" s="167"/>
      <c r="N51" s="167"/>
      <c r="P51" s="167"/>
      <c r="Q51" s="167"/>
    </row>
    <row r="52" spans="10:17" s="126" customFormat="1">
      <c r="J52" s="166"/>
      <c r="L52" s="167"/>
      <c r="N52" s="167"/>
      <c r="P52" s="167"/>
      <c r="Q52" s="167"/>
    </row>
    <row r="53" spans="10:17" s="126" customFormat="1">
      <c r="J53" s="166"/>
      <c r="L53" s="167"/>
      <c r="N53" s="167"/>
      <c r="P53" s="167"/>
      <c r="Q53" s="167"/>
    </row>
    <row r="54" spans="10:17" s="126" customFormat="1">
      <c r="J54" s="166"/>
      <c r="L54" s="167"/>
      <c r="N54" s="167"/>
      <c r="P54" s="167"/>
      <c r="Q54" s="167"/>
    </row>
    <row r="55" spans="10:17" s="126" customFormat="1">
      <c r="J55" s="166"/>
      <c r="L55" s="167"/>
      <c r="N55" s="167"/>
      <c r="P55" s="167"/>
      <c r="Q55" s="167"/>
    </row>
    <row r="56" spans="10:17" s="126" customFormat="1">
      <c r="J56" s="166"/>
      <c r="L56" s="167"/>
      <c r="N56" s="167"/>
      <c r="P56" s="167"/>
      <c r="Q56" s="167"/>
    </row>
    <row r="57" spans="10:17" s="126" customFormat="1">
      <c r="J57" s="166"/>
      <c r="L57" s="167"/>
      <c r="N57" s="167"/>
      <c r="P57" s="167"/>
      <c r="Q57" s="167"/>
    </row>
    <row r="58" spans="10:17" s="126" customFormat="1">
      <c r="J58" s="166"/>
      <c r="L58" s="167"/>
      <c r="N58" s="167"/>
      <c r="P58" s="167"/>
      <c r="Q58" s="167"/>
    </row>
    <row r="59" spans="10:17" s="126" customFormat="1">
      <c r="J59" s="166"/>
      <c r="L59" s="167"/>
      <c r="N59" s="167"/>
      <c r="P59" s="167"/>
      <c r="Q59" s="167"/>
    </row>
    <row r="60" spans="10:17" s="126" customFormat="1">
      <c r="J60" s="166"/>
      <c r="L60" s="167"/>
      <c r="N60" s="167"/>
      <c r="P60" s="167"/>
      <c r="Q60" s="167"/>
    </row>
    <row r="61" spans="10:17" s="126" customFormat="1">
      <c r="J61" s="166"/>
      <c r="L61" s="167"/>
      <c r="N61" s="167"/>
      <c r="P61" s="167"/>
      <c r="Q61" s="167"/>
    </row>
    <row r="62" spans="10:17" s="126" customFormat="1">
      <c r="J62" s="166"/>
      <c r="L62" s="167"/>
      <c r="N62" s="167"/>
      <c r="P62" s="167"/>
      <c r="Q62" s="167"/>
    </row>
    <row r="63" spans="10:17" s="126" customFormat="1">
      <c r="J63" s="166"/>
      <c r="L63" s="167"/>
      <c r="N63" s="167"/>
      <c r="P63" s="167"/>
      <c r="Q63" s="167"/>
    </row>
    <row r="64" spans="10:17" s="126" customFormat="1">
      <c r="J64" s="166"/>
      <c r="L64" s="167"/>
      <c r="N64" s="167"/>
      <c r="P64" s="167"/>
      <c r="Q64" s="167"/>
    </row>
    <row r="65" spans="10:17" s="126" customFormat="1">
      <c r="J65" s="166"/>
      <c r="L65" s="167"/>
      <c r="N65" s="167"/>
      <c r="P65" s="167"/>
      <c r="Q65" s="167"/>
    </row>
    <row r="66" spans="10:17" s="126" customFormat="1">
      <c r="J66" s="166"/>
      <c r="L66" s="167"/>
      <c r="N66" s="167"/>
      <c r="P66" s="167"/>
      <c r="Q66" s="167"/>
    </row>
    <row r="67" spans="10:17" s="126" customFormat="1">
      <c r="J67" s="166"/>
      <c r="L67" s="167"/>
      <c r="N67" s="167"/>
      <c r="P67" s="167"/>
      <c r="Q67" s="167"/>
    </row>
    <row r="68" spans="10:17" s="126" customFormat="1">
      <c r="J68" s="166"/>
      <c r="L68" s="167"/>
      <c r="N68" s="167"/>
      <c r="P68" s="167"/>
      <c r="Q68" s="167"/>
    </row>
    <row r="69" spans="10:17" s="126" customFormat="1">
      <c r="J69" s="166"/>
      <c r="L69" s="167"/>
      <c r="N69" s="167"/>
      <c r="P69" s="167"/>
      <c r="Q69" s="167"/>
    </row>
    <row r="70" spans="10:17" s="126" customFormat="1">
      <c r="J70" s="166"/>
      <c r="L70" s="167"/>
      <c r="N70" s="167"/>
      <c r="P70" s="167"/>
      <c r="Q70" s="167"/>
    </row>
    <row r="71" spans="10:17" s="126" customFormat="1">
      <c r="J71" s="166"/>
      <c r="L71" s="167"/>
      <c r="N71" s="167"/>
      <c r="P71" s="167"/>
      <c r="Q71" s="167"/>
    </row>
    <row r="72" spans="10:17" s="126" customFormat="1">
      <c r="J72" s="166"/>
      <c r="L72" s="167"/>
      <c r="N72" s="167"/>
      <c r="P72" s="167"/>
      <c r="Q72" s="167"/>
    </row>
    <row r="73" spans="10:17" s="126" customFormat="1">
      <c r="J73" s="166"/>
      <c r="L73" s="167"/>
      <c r="N73" s="167"/>
      <c r="P73" s="167"/>
      <c r="Q73" s="167"/>
    </row>
    <row r="74" spans="10:17" s="126" customFormat="1">
      <c r="J74" s="166"/>
      <c r="L74" s="167"/>
      <c r="N74" s="167"/>
      <c r="P74" s="167"/>
      <c r="Q74" s="167"/>
    </row>
    <row r="75" spans="10:17" s="126" customFormat="1">
      <c r="J75" s="166"/>
      <c r="L75" s="167"/>
      <c r="N75" s="167"/>
      <c r="P75" s="167"/>
      <c r="Q75" s="167"/>
    </row>
    <row r="76" spans="10:17" s="126" customFormat="1">
      <c r="J76" s="166"/>
      <c r="L76" s="167"/>
      <c r="N76" s="167"/>
      <c r="P76" s="167"/>
      <c r="Q76" s="167"/>
    </row>
    <row r="77" spans="10:17" s="126" customFormat="1">
      <c r="J77" s="166"/>
      <c r="L77" s="167"/>
      <c r="N77" s="167"/>
      <c r="P77" s="167"/>
      <c r="Q77" s="167"/>
    </row>
    <row r="78" spans="10:17" s="126" customFormat="1">
      <c r="J78" s="166"/>
      <c r="L78" s="167"/>
      <c r="N78" s="167"/>
      <c r="P78" s="167"/>
      <c r="Q78" s="167"/>
    </row>
    <row r="79" spans="10:17" s="126" customFormat="1">
      <c r="J79" s="166"/>
      <c r="L79" s="167"/>
      <c r="N79" s="167"/>
      <c r="P79" s="167"/>
      <c r="Q79" s="167"/>
    </row>
    <row r="80" spans="10:17" s="126" customFormat="1">
      <c r="J80" s="166"/>
      <c r="L80" s="167"/>
      <c r="N80" s="167"/>
      <c r="P80" s="167"/>
      <c r="Q80" s="167"/>
    </row>
    <row r="81" spans="10:17" s="126" customFormat="1">
      <c r="J81" s="166"/>
      <c r="L81" s="167"/>
      <c r="N81" s="167"/>
      <c r="P81" s="167"/>
      <c r="Q81" s="167"/>
    </row>
    <row r="82" spans="10:17" s="126" customFormat="1">
      <c r="J82" s="166"/>
      <c r="L82" s="167"/>
      <c r="N82" s="167"/>
      <c r="P82" s="167"/>
      <c r="Q82" s="167"/>
    </row>
    <row r="83" spans="10:17" s="126" customFormat="1">
      <c r="J83" s="166"/>
      <c r="L83" s="167"/>
      <c r="N83" s="167"/>
      <c r="P83" s="167"/>
      <c r="Q83" s="167"/>
    </row>
    <row r="84" spans="10:17" s="126" customFormat="1">
      <c r="J84" s="166"/>
      <c r="L84" s="167"/>
      <c r="N84" s="167"/>
      <c r="P84" s="167"/>
      <c r="Q84" s="167"/>
    </row>
    <row r="85" spans="10:17" s="126" customFormat="1">
      <c r="J85" s="166"/>
      <c r="L85" s="167"/>
      <c r="N85" s="167"/>
      <c r="P85" s="167"/>
      <c r="Q85" s="167"/>
    </row>
    <row r="86" spans="10:17" s="126" customFormat="1">
      <c r="J86" s="166"/>
      <c r="L86" s="167"/>
      <c r="N86" s="167"/>
      <c r="P86" s="167"/>
      <c r="Q86" s="167"/>
    </row>
    <row r="87" spans="10:17" s="126" customFormat="1">
      <c r="J87" s="166"/>
      <c r="L87" s="167"/>
      <c r="N87" s="167"/>
      <c r="P87" s="167"/>
      <c r="Q87" s="167"/>
    </row>
    <row r="88" spans="10:17" s="126" customFormat="1">
      <c r="J88" s="166"/>
      <c r="L88" s="167"/>
      <c r="N88" s="167"/>
      <c r="P88" s="167"/>
      <c r="Q88" s="167"/>
    </row>
    <row r="89" spans="10:17" s="126" customFormat="1">
      <c r="J89" s="166"/>
      <c r="L89" s="167"/>
      <c r="N89" s="167"/>
      <c r="P89" s="167"/>
      <c r="Q89" s="167"/>
    </row>
    <row r="90" spans="10:17" s="126" customFormat="1">
      <c r="J90" s="166"/>
      <c r="L90" s="167"/>
      <c r="N90" s="167"/>
      <c r="P90" s="167"/>
      <c r="Q90" s="167"/>
    </row>
    <row r="91" spans="10:17" s="126" customFormat="1">
      <c r="J91" s="166"/>
      <c r="L91" s="167"/>
      <c r="N91" s="167"/>
      <c r="P91" s="167"/>
      <c r="Q91" s="167"/>
    </row>
    <row r="92" spans="10:17" s="126" customFormat="1">
      <c r="J92" s="166"/>
      <c r="L92" s="167"/>
      <c r="N92" s="167"/>
      <c r="P92" s="167"/>
      <c r="Q92" s="167"/>
    </row>
    <row r="93" spans="10:17" s="126" customFormat="1">
      <c r="J93" s="166"/>
      <c r="L93" s="167"/>
      <c r="N93" s="167"/>
      <c r="P93" s="167"/>
      <c r="Q93" s="167"/>
    </row>
    <row r="94" spans="10:17" s="126" customFormat="1">
      <c r="J94" s="166"/>
      <c r="L94" s="167"/>
      <c r="N94" s="167"/>
      <c r="P94" s="167"/>
      <c r="Q94" s="167"/>
    </row>
    <row r="95" spans="10:17" s="126" customFormat="1">
      <c r="J95" s="166"/>
      <c r="L95" s="167"/>
      <c r="N95" s="167"/>
      <c r="P95" s="167"/>
      <c r="Q95" s="167"/>
    </row>
    <row r="96" spans="10:17" s="126" customFormat="1">
      <c r="J96" s="166"/>
      <c r="L96" s="167"/>
      <c r="N96" s="167"/>
      <c r="P96" s="167"/>
      <c r="Q96" s="167"/>
    </row>
    <row r="97" spans="10:17" s="126" customFormat="1">
      <c r="J97" s="166"/>
      <c r="L97" s="167"/>
      <c r="N97" s="167"/>
      <c r="P97" s="167"/>
      <c r="Q97" s="167"/>
    </row>
    <row r="98" spans="10:17" s="126" customFormat="1">
      <c r="J98" s="166"/>
      <c r="L98" s="167"/>
      <c r="N98" s="167"/>
      <c r="P98" s="167"/>
      <c r="Q98" s="167"/>
    </row>
    <row r="99" spans="10:17" s="126" customFormat="1">
      <c r="J99" s="166"/>
      <c r="L99" s="167"/>
      <c r="N99" s="167"/>
      <c r="P99" s="167"/>
      <c r="Q99" s="167"/>
    </row>
    <row r="100" spans="10:17" s="126" customFormat="1">
      <c r="J100" s="166"/>
      <c r="L100" s="167"/>
      <c r="N100" s="167"/>
      <c r="P100" s="167"/>
      <c r="Q100" s="167"/>
    </row>
    <row r="101" spans="10:17" s="126" customFormat="1">
      <c r="J101" s="166"/>
      <c r="L101" s="167"/>
      <c r="N101" s="167"/>
      <c r="P101" s="167"/>
      <c r="Q101" s="167"/>
    </row>
    <row r="102" spans="10:17" s="126" customFormat="1">
      <c r="J102" s="166"/>
      <c r="L102" s="167"/>
      <c r="N102" s="167"/>
      <c r="P102" s="167"/>
      <c r="Q102" s="167"/>
    </row>
    <row r="103" spans="10:17" s="126" customFormat="1">
      <c r="J103" s="166"/>
      <c r="L103" s="167"/>
      <c r="N103" s="167"/>
      <c r="P103" s="167"/>
      <c r="Q103" s="167"/>
    </row>
    <row r="104" spans="10:17" s="126" customFormat="1">
      <c r="J104" s="166"/>
      <c r="L104" s="167"/>
      <c r="N104" s="167"/>
      <c r="P104" s="167"/>
      <c r="Q104" s="167"/>
    </row>
    <row r="105" spans="10:17" s="126" customFormat="1">
      <c r="J105" s="166"/>
      <c r="L105" s="167"/>
      <c r="N105" s="167"/>
      <c r="P105" s="167"/>
      <c r="Q105" s="167"/>
    </row>
    <row r="106" spans="10:17" s="126" customFormat="1">
      <c r="J106" s="166"/>
      <c r="L106" s="167"/>
      <c r="N106" s="167"/>
      <c r="P106" s="167"/>
      <c r="Q106" s="167"/>
    </row>
    <row r="107" spans="10:17" s="126" customFormat="1">
      <c r="J107" s="166"/>
      <c r="L107" s="167"/>
      <c r="N107" s="167"/>
      <c r="P107" s="167"/>
      <c r="Q107" s="167"/>
    </row>
    <row r="108" spans="10:17" s="126" customFormat="1">
      <c r="J108" s="166"/>
      <c r="L108" s="167"/>
      <c r="N108" s="167"/>
      <c r="P108" s="167"/>
      <c r="Q108" s="167"/>
    </row>
    <row r="109" spans="10:17" s="126" customFormat="1">
      <c r="J109" s="166"/>
      <c r="L109" s="167"/>
      <c r="N109" s="167"/>
      <c r="P109" s="167"/>
      <c r="Q109" s="167"/>
    </row>
    <row r="110" spans="10:17" s="126" customFormat="1">
      <c r="J110" s="166"/>
      <c r="L110" s="167"/>
      <c r="N110" s="167"/>
      <c r="P110" s="167"/>
      <c r="Q110" s="167"/>
    </row>
    <row r="111" spans="10:17" s="126" customFormat="1">
      <c r="J111" s="166"/>
      <c r="L111" s="167"/>
      <c r="N111" s="167"/>
      <c r="P111" s="167"/>
      <c r="Q111" s="167"/>
    </row>
    <row r="112" spans="10:17" s="126" customFormat="1">
      <c r="J112" s="166"/>
      <c r="L112" s="167"/>
      <c r="N112" s="167"/>
      <c r="P112" s="167"/>
      <c r="Q112" s="167"/>
    </row>
    <row r="113" spans="10:17" s="126" customFormat="1">
      <c r="J113" s="166"/>
      <c r="L113" s="167"/>
      <c r="N113" s="167"/>
      <c r="P113" s="167"/>
      <c r="Q113" s="167"/>
    </row>
    <row r="114" spans="10:17" s="126" customFormat="1">
      <c r="J114" s="166"/>
      <c r="L114" s="167"/>
      <c r="N114" s="167"/>
      <c r="P114" s="167"/>
      <c r="Q114" s="167"/>
    </row>
    <row r="115" spans="10:17" s="126" customFormat="1">
      <c r="J115" s="166"/>
      <c r="L115" s="167"/>
      <c r="N115" s="167"/>
      <c r="P115" s="167"/>
      <c r="Q115" s="167"/>
    </row>
    <row r="116" spans="10:17" s="126" customFormat="1">
      <c r="J116" s="166"/>
      <c r="L116" s="167"/>
      <c r="N116" s="167"/>
      <c r="P116" s="167"/>
      <c r="Q116" s="167"/>
    </row>
    <row r="117" spans="10:17" s="126" customFormat="1">
      <c r="J117" s="166"/>
      <c r="L117" s="167"/>
      <c r="N117" s="167"/>
      <c r="P117" s="167"/>
      <c r="Q117" s="167"/>
    </row>
    <row r="118" spans="10:17" s="126" customFormat="1">
      <c r="J118" s="166"/>
      <c r="L118" s="167"/>
      <c r="N118" s="167"/>
      <c r="P118" s="167"/>
      <c r="Q118" s="167"/>
    </row>
    <row r="119" spans="10:17" s="126" customFormat="1">
      <c r="J119" s="166"/>
      <c r="L119" s="167"/>
      <c r="N119" s="167"/>
      <c r="P119" s="167"/>
      <c r="Q119" s="167"/>
    </row>
    <row r="120" spans="10:17" s="126" customFormat="1">
      <c r="J120" s="166"/>
      <c r="L120" s="167"/>
      <c r="N120" s="167"/>
      <c r="P120" s="167"/>
      <c r="Q120" s="167"/>
    </row>
    <row r="121" spans="10:17" s="126" customFormat="1">
      <c r="J121" s="166"/>
      <c r="L121" s="167"/>
      <c r="N121" s="167"/>
      <c r="P121" s="167"/>
      <c r="Q121" s="167"/>
    </row>
    <row r="122" spans="10:17" s="126" customFormat="1">
      <c r="J122" s="166"/>
      <c r="L122" s="167"/>
      <c r="N122" s="167"/>
      <c r="P122" s="167"/>
      <c r="Q122" s="167"/>
    </row>
    <row r="123" spans="10:17" s="126" customFormat="1">
      <c r="J123" s="166"/>
      <c r="L123" s="167"/>
      <c r="N123" s="167"/>
      <c r="P123" s="167"/>
      <c r="Q123" s="167"/>
    </row>
    <row r="124" spans="10:17" s="126" customFormat="1">
      <c r="J124" s="166"/>
      <c r="L124" s="167"/>
      <c r="N124" s="167"/>
      <c r="P124" s="167"/>
      <c r="Q124" s="167"/>
    </row>
    <row r="125" spans="10:17" s="126" customFormat="1">
      <c r="J125" s="166"/>
      <c r="L125" s="167"/>
      <c r="N125" s="167"/>
      <c r="P125" s="167"/>
      <c r="Q125" s="167"/>
    </row>
    <row r="126" spans="10:17" s="126" customFormat="1">
      <c r="J126" s="166"/>
      <c r="L126" s="167"/>
      <c r="N126" s="167"/>
      <c r="P126" s="167"/>
      <c r="Q126" s="167"/>
    </row>
    <row r="127" spans="10:17" s="126" customFormat="1">
      <c r="J127" s="166"/>
      <c r="L127" s="167"/>
      <c r="N127" s="167"/>
      <c r="P127" s="167"/>
      <c r="Q127" s="167"/>
    </row>
    <row r="128" spans="10:17" s="126" customFormat="1">
      <c r="J128" s="166"/>
      <c r="L128" s="167"/>
      <c r="N128" s="167"/>
      <c r="P128" s="167"/>
      <c r="Q128" s="167"/>
    </row>
  </sheetData>
  <mergeCells count="4">
    <mergeCell ref="G7:H7"/>
    <mergeCell ref="L7:M7"/>
    <mergeCell ref="C8:Q8"/>
    <mergeCell ref="C13:F13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sqref="A1:E9"/>
    </sheetView>
  </sheetViews>
  <sheetFormatPr defaultRowHeight="15"/>
  <cols>
    <col min="1" max="1" width="7.5703125" style="31" bestFit="1" customWidth="1"/>
    <col min="2" max="2" width="41.42578125" style="31" bestFit="1" customWidth="1"/>
    <col min="3" max="3" width="15.5703125" style="22" customWidth="1"/>
    <col min="4" max="4" width="18" style="22" customWidth="1"/>
    <col min="5" max="5" width="9.85546875" style="98" customWidth="1"/>
  </cols>
  <sheetData>
    <row r="1" spans="1:5" ht="30">
      <c r="A1" s="105" t="s">
        <v>284</v>
      </c>
      <c r="B1" s="105" t="s">
        <v>279</v>
      </c>
      <c r="C1" s="106" t="s">
        <v>280</v>
      </c>
      <c r="D1" s="106" t="s">
        <v>281</v>
      </c>
      <c r="E1" s="107" t="s">
        <v>282</v>
      </c>
    </row>
    <row r="2" spans="1:5" ht="20.100000000000001" customHeight="1">
      <c r="A2" s="99" t="s">
        <v>287</v>
      </c>
      <c r="B2" s="99" t="s">
        <v>19</v>
      </c>
      <c r="C2" s="100">
        <v>78</v>
      </c>
      <c r="D2" s="100">
        <v>3719562</v>
      </c>
      <c r="E2" s="101">
        <v>2.0020000000000002</v>
      </c>
    </row>
    <row r="3" spans="1:5" ht="20.100000000000001" customHeight="1">
      <c r="A3" s="99" t="s">
        <v>285</v>
      </c>
      <c r="B3" s="99" t="s">
        <v>18</v>
      </c>
      <c r="C3" s="100">
        <v>213</v>
      </c>
      <c r="D3" s="100">
        <v>8345667</v>
      </c>
      <c r="E3" s="101">
        <v>4.000300000000002</v>
      </c>
    </row>
    <row r="4" spans="1:5" ht="20.100000000000001" customHeight="1">
      <c r="A4" s="99" t="s">
        <v>286</v>
      </c>
      <c r="B4" s="99" t="s">
        <v>63</v>
      </c>
      <c r="C4" s="100">
        <v>42</v>
      </c>
      <c r="D4" s="100">
        <v>2213842</v>
      </c>
      <c r="E4" s="101">
        <v>1.0407000000000004</v>
      </c>
    </row>
    <row r="5" spans="1:5" ht="20.100000000000001" customHeight="1">
      <c r="A5" s="99" t="s">
        <v>286</v>
      </c>
      <c r="B5" s="99" t="s">
        <v>17</v>
      </c>
      <c r="C5" s="100">
        <v>50</v>
      </c>
      <c r="D5" s="100">
        <v>13472879</v>
      </c>
      <c r="E5" s="101">
        <v>9.5876999999999999</v>
      </c>
    </row>
    <row r="6" spans="1:5" ht="4.5" customHeight="1">
      <c r="A6"/>
      <c r="B6"/>
      <c r="C6"/>
      <c r="D6"/>
      <c r="E6"/>
    </row>
    <row r="7" spans="1:5" ht="23.1" customHeight="1">
      <c r="A7" s="105"/>
      <c r="B7" s="105" t="s">
        <v>283</v>
      </c>
      <c r="C7" s="108">
        <f>SUM(C2:C5)</f>
        <v>383</v>
      </c>
      <c r="D7" s="108">
        <f>SUM(D2:D5)</f>
        <v>27751950</v>
      </c>
      <c r="E7" s="107">
        <f>SUM(E2:E5)</f>
        <v>16.630700000000001</v>
      </c>
    </row>
    <row r="8" spans="1:5">
      <c r="C8" s="96"/>
      <c r="D8" s="96"/>
      <c r="E8" s="97"/>
    </row>
  </sheetData>
  <sortState ref="A2:E5">
    <sortCondition ref="A1:A5"/>
  </sortState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showGridLines="0" workbookViewId="0">
      <selection sqref="A1:E9"/>
    </sheetView>
  </sheetViews>
  <sheetFormatPr defaultRowHeight="12.75"/>
  <cols>
    <col min="1" max="1" width="1.28515625" style="77" customWidth="1"/>
    <col min="2" max="2" width="34.42578125" style="77" customWidth="1"/>
    <col min="3" max="3" width="0.7109375" style="77" customWidth="1"/>
    <col min="4" max="4" width="23.42578125" style="78" customWidth="1"/>
    <col min="5" max="5" width="24.5703125" style="78" customWidth="1"/>
    <col min="6" max="6" width="24.140625" style="78" customWidth="1"/>
    <col min="7" max="7" width="23.5703125" style="78" customWidth="1"/>
    <col min="8" max="8" width="0.85546875" style="77" customWidth="1"/>
    <col min="9" max="226" width="8.7109375" style="77"/>
    <col min="227" max="227" width="0.85546875" style="77" customWidth="1"/>
    <col min="228" max="228" width="34.28515625" style="77" customWidth="1"/>
    <col min="229" max="229" width="13.42578125" style="77" customWidth="1"/>
    <col min="230" max="230" width="0.7109375" style="77" customWidth="1"/>
    <col min="231" max="231" width="25" style="77" customWidth="1"/>
    <col min="232" max="232" width="21.28515625" style="77" customWidth="1"/>
    <col min="233" max="233" width="20.5703125" style="77" customWidth="1"/>
    <col min="234" max="234" width="20.85546875" style="77" customWidth="1"/>
    <col min="235" max="235" width="0.85546875" style="77" customWidth="1"/>
    <col min="236" max="455" width="0" style="77" hidden="1" customWidth="1"/>
    <col min="456" max="482" width="8.7109375" style="77"/>
    <col min="483" max="483" width="0.85546875" style="77" customWidth="1"/>
    <col min="484" max="484" width="34.28515625" style="77" customWidth="1"/>
    <col min="485" max="485" width="13.42578125" style="77" customWidth="1"/>
    <col min="486" max="486" width="0.7109375" style="77" customWidth="1"/>
    <col min="487" max="487" width="25" style="77" customWidth="1"/>
    <col min="488" max="488" width="21.28515625" style="77" customWidth="1"/>
    <col min="489" max="489" width="20.5703125" style="77" customWidth="1"/>
    <col min="490" max="490" width="20.85546875" style="77" customWidth="1"/>
    <col min="491" max="491" width="0.85546875" style="77" customWidth="1"/>
    <col min="492" max="711" width="0" style="77" hidden="1" customWidth="1"/>
    <col min="712" max="738" width="8.7109375" style="77"/>
    <col min="739" max="739" width="0.85546875" style="77" customWidth="1"/>
    <col min="740" max="740" width="34.28515625" style="77" customWidth="1"/>
    <col min="741" max="741" width="13.42578125" style="77" customWidth="1"/>
    <col min="742" max="742" width="0.7109375" style="77" customWidth="1"/>
    <col min="743" max="743" width="25" style="77" customWidth="1"/>
    <col min="744" max="744" width="21.28515625" style="77" customWidth="1"/>
    <col min="745" max="745" width="20.5703125" style="77" customWidth="1"/>
    <col min="746" max="746" width="20.85546875" style="77" customWidth="1"/>
    <col min="747" max="747" width="0.85546875" style="77" customWidth="1"/>
    <col min="748" max="967" width="0" style="77" hidden="1" customWidth="1"/>
    <col min="968" max="994" width="8.7109375" style="77"/>
    <col min="995" max="995" width="0.85546875" style="77" customWidth="1"/>
    <col min="996" max="996" width="34.28515625" style="77" customWidth="1"/>
    <col min="997" max="997" width="13.42578125" style="77" customWidth="1"/>
    <col min="998" max="998" width="0.7109375" style="77" customWidth="1"/>
    <col min="999" max="999" width="25" style="77" customWidth="1"/>
    <col min="1000" max="1000" width="21.28515625" style="77" customWidth="1"/>
    <col min="1001" max="1001" width="20.5703125" style="77" customWidth="1"/>
    <col min="1002" max="1002" width="20.85546875" style="77" customWidth="1"/>
    <col min="1003" max="1003" width="0.85546875" style="77" customWidth="1"/>
    <col min="1004" max="1223" width="0" style="77" hidden="1" customWidth="1"/>
    <col min="1224" max="1250" width="8.7109375" style="77"/>
    <col min="1251" max="1251" width="0.85546875" style="77" customWidth="1"/>
    <col min="1252" max="1252" width="34.28515625" style="77" customWidth="1"/>
    <col min="1253" max="1253" width="13.42578125" style="77" customWidth="1"/>
    <col min="1254" max="1254" width="0.7109375" style="77" customWidth="1"/>
    <col min="1255" max="1255" width="25" style="77" customWidth="1"/>
    <col min="1256" max="1256" width="21.28515625" style="77" customWidth="1"/>
    <col min="1257" max="1257" width="20.5703125" style="77" customWidth="1"/>
    <col min="1258" max="1258" width="20.85546875" style="77" customWidth="1"/>
    <col min="1259" max="1259" width="0.85546875" style="77" customWidth="1"/>
    <col min="1260" max="1479" width="0" style="77" hidden="1" customWidth="1"/>
    <col min="1480" max="1506" width="8.7109375" style="77"/>
    <col min="1507" max="1507" width="0.85546875" style="77" customWidth="1"/>
    <col min="1508" max="1508" width="34.28515625" style="77" customWidth="1"/>
    <col min="1509" max="1509" width="13.42578125" style="77" customWidth="1"/>
    <col min="1510" max="1510" width="0.7109375" style="77" customWidth="1"/>
    <col min="1511" max="1511" width="25" style="77" customWidth="1"/>
    <col min="1512" max="1512" width="21.28515625" style="77" customWidth="1"/>
    <col min="1513" max="1513" width="20.5703125" style="77" customWidth="1"/>
    <col min="1514" max="1514" width="20.85546875" style="77" customWidth="1"/>
    <col min="1515" max="1515" width="0.85546875" style="77" customWidth="1"/>
    <col min="1516" max="1735" width="0" style="77" hidden="1" customWidth="1"/>
    <col min="1736" max="1762" width="8.7109375" style="77"/>
    <col min="1763" max="1763" width="0.85546875" style="77" customWidth="1"/>
    <col min="1764" max="1764" width="34.28515625" style="77" customWidth="1"/>
    <col min="1765" max="1765" width="13.42578125" style="77" customWidth="1"/>
    <col min="1766" max="1766" width="0.7109375" style="77" customWidth="1"/>
    <col min="1767" max="1767" width="25" style="77" customWidth="1"/>
    <col min="1768" max="1768" width="21.28515625" style="77" customWidth="1"/>
    <col min="1769" max="1769" width="20.5703125" style="77" customWidth="1"/>
    <col min="1770" max="1770" width="20.85546875" style="77" customWidth="1"/>
    <col min="1771" max="1771" width="0.85546875" style="77" customWidth="1"/>
    <col min="1772" max="1991" width="0" style="77" hidden="1" customWidth="1"/>
    <col min="1992" max="2018" width="8.7109375" style="77"/>
    <col min="2019" max="2019" width="0.85546875" style="77" customWidth="1"/>
    <col min="2020" max="2020" width="34.28515625" style="77" customWidth="1"/>
    <col min="2021" max="2021" width="13.42578125" style="77" customWidth="1"/>
    <col min="2022" max="2022" width="0.7109375" style="77" customWidth="1"/>
    <col min="2023" max="2023" width="25" style="77" customWidth="1"/>
    <col min="2024" max="2024" width="21.28515625" style="77" customWidth="1"/>
    <col min="2025" max="2025" width="20.5703125" style="77" customWidth="1"/>
    <col min="2026" max="2026" width="20.85546875" style="77" customWidth="1"/>
    <col min="2027" max="2027" width="0.85546875" style="77" customWidth="1"/>
    <col min="2028" max="2247" width="0" style="77" hidden="1" customWidth="1"/>
    <col min="2248" max="2274" width="8.7109375" style="77"/>
    <col min="2275" max="2275" width="0.85546875" style="77" customWidth="1"/>
    <col min="2276" max="2276" width="34.28515625" style="77" customWidth="1"/>
    <col min="2277" max="2277" width="13.42578125" style="77" customWidth="1"/>
    <col min="2278" max="2278" width="0.7109375" style="77" customWidth="1"/>
    <col min="2279" max="2279" width="25" style="77" customWidth="1"/>
    <col min="2280" max="2280" width="21.28515625" style="77" customWidth="1"/>
    <col min="2281" max="2281" width="20.5703125" style="77" customWidth="1"/>
    <col min="2282" max="2282" width="20.85546875" style="77" customWidth="1"/>
    <col min="2283" max="2283" width="0.85546875" style="77" customWidth="1"/>
    <col min="2284" max="2503" width="0" style="77" hidden="1" customWidth="1"/>
    <col min="2504" max="2530" width="8.7109375" style="77"/>
    <col min="2531" max="2531" width="0.85546875" style="77" customWidth="1"/>
    <col min="2532" max="2532" width="34.28515625" style="77" customWidth="1"/>
    <col min="2533" max="2533" width="13.42578125" style="77" customWidth="1"/>
    <col min="2534" max="2534" width="0.7109375" style="77" customWidth="1"/>
    <col min="2535" max="2535" width="25" style="77" customWidth="1"/>
    <col min="2536" max="2536" width="21.28515625" style="77" customWidth="1"/>
    <col min="2537" max="2537" width="20.5703125" style="77" customWidth="1"/>
    <col min="2538" max="2538" width="20.85546875" style="77" customWidth="1"/>
    <col min="2539" max="2539" width="0.85546875" style="77" customWidth="1"/>
    <col min="2540" max="2759" width="0" style="77" hidden="1" customWidth="1"/>
    <col min="2760" max="2786" width="8.7109375" style="77"/>
    <col min="2787" max="2787" width="0.85546875" style="77" customWidth="1"/>
    <col min="2788" max="2788" width="34.28515625" style="77" customWidth="1"/>
    <col min="2789" max="2789" width="13.42578125" style="77" customWidth="1"/>
    <col min="2790" max="2790" width="0.7109375" style="77" customWidth="1"/>
    <col min="2791" max="2791" width="25" style="77" customWidth="1"/>
    <col min="2792" max="2792" width="21.28515625" style="77" customWidth="1"/>
    <col min="2793" max="2793" width="20.5703125" style="77" customWidth="1"/>
    <col min="2794" max="2794" width="20.85546875" style="77" customWidth="1"/>
    <col min="2795" max="2795" width="0.85546875" style="77" customWidth="1"/>
    <col min="2796" max="3015" width="0" style="77" hidden="1" customWidth="1"/>
    <col min="3016" max="3042" width="8.7109375" style="77"/>
    <col min="3043" max="3043" width="0.85546875" style="77" customWidth="1"/>
    <col min="3044" max="3044" width="34.28515625" style="77" customWidth="1"/>
    <col min="3045" max="3045" width="13.42578125" style="77" customWidth="1"/>
    <col min="3046" max="3046" width="0.7109375" style="77" customWidth="1"/>
    <col min="3047" max="3047" width="25" style="77" customWidth="1"/>
    <col min="3048" max="3048" width="21.28515625" style="77" customWidth="1"/>
    <col min="3049" max="3049" width="20.5703125" style="77" customWidth="1"/>
    <col min="3050" max="3050" width="20.85546875" style="77" customWidth="1"/>
    <col min="3051" max="3051" width="0.85546875" style="77" customWidth="1"/>
    <col min="3052" max="3271" width="0" style="77" hidden="1" customWidth="1"/>
    <col min="3272" max="3298" width="8.7109375" style="77"/>
    <col min="3299" max="3299" width="0.85546875" style="77" customWidth="1"/>
    <col min="3300" max="3300" width="34.28515625" style="77" customWidth="1"/>
    <col min="3301" max="3301" width="13.42578125" style="77" customWidth="1"/>
    <col min="3302" max="3302" width="0.7109375" style="77" customWidth="1"/>
    <col min="3303" max="3303" width="25" style="77" customWidth="1"/>
    <col min="3304" max="3304" width="21.28515625" style="77" customWidth="1"/>
    <col min="3305" max="3305" width="20.5703125" style="77" customWidth="1"/>
    <col min="3306" max="3306" width="20.85546875" style="77" customWidth="1"/>
    <col min="3307" max="3307" width="0.85546875" style="77" customWidth="1"/>
    <col min="3308" max="3527" width="0" style="77" hidden="1" customWidth="1"/>
    <col min="3528" max="3554" width="8.7109375" style="77"/>
    <col min="3555" max="3555" width="0.85546875" style="77" customWidth="1"/>
    <col min="3556" max="3556" width="34.28515625" style="77" customWidth="1"/>
    <col min="3557" max="3557" width="13.42578125" style="77" customWidth="1"/>
    <col min="3558" max="3558" width="0.7109375" style="77" customWidth="1"/>
    <col min="3559" max="3559" width="25" style="77" customWidth="1"/>
    <col min="3560" max="3560" width="21.28515625" style="77" customWidth="1"/>
    <col min="3561" max="3561" width="20.5703125" style="77" customWidth="1"/>
    <col min="3562" max="3562" width="20.85546875" style="77" customWidth="1"/>
    <col min="3563" max="3563" width="0.85546875" style="77" customWidth="1"/>
    <col min="3564" max="3783" width="0" style="77" hidden="1" customWidth="1"/>
    <col min="3784" max="3810" width="8.7109375" style="77"/>
    <col min="3811" max="3811" width="0.85546875" style="77" customWidth="1"/>
    <col min="3812" max="3812" width="34.28515625" style="77" customWidth="1"/>
    <col min="3813" max="3813" width="13.42578125" style="77" customWidth="1"/>
    <col min="3814" max="3814" width="0.7109375" style="77" customWidth="1"/>
    <col min="3815" max="3815" width="25" style="77" customWidth="1"/>
    <col min="3816" max="3816" width="21.28515625" style="77" customWidth="1"/>
    <col min="3817" max="3817" width="20.5703125" style="77" customWidth="1"/>
    <col min="3818" max="3818" width="20.85546875" style="77" customWidth="1"/>
    <col min="3819" max="3819" width="0.85546875" style="77" customWidth="1"/>
    <col min="3820" max="4039" width="0" style="77" hidden="1" customWidth="1"/>
    <col min="4040" max="4066" width="8.7109375" style="77"/>
    <col min="4067" max="4067" width="0.85546875" style="77" customWidth="1"/>
    <col min="4068" max="4068" width="34.28515625" style="77" customWidth="1"/>
    <col min="4069" max="4069" width="13.42578125" style="77" customWidth="1"/>
    <col min="4070" max="4070" width="0.7109375" style="77" customWidth="1"/>
    <col min="4071" max="4071" width="25" style="77" customWidth="1"/>
    <col min="4072" max="4072" width="21.28515625" style="77" customWidth="1"/>
    <col min="4073" max="4073" width="20.5703125" style="77" customWidth="1"/>
    <col min="4074" max="4074" width="20.85546875" style="77" customWidth="1"/>
    <col min="4075" max="4075" width="0.85546875" style="77" customWidth="1"/>
    <col min="4076" max="4295" width="0" style="77" hidden="1" customWidth="1"/>
    <col min="4296" max="4322" width="8.7109375" style="77"/>
    <col min="4323" max="4323" width="0.85546875" style="77" customWidth="1"/>
    <col min="4324" max="4324" width="34.28515625" style="77" customWidth="1"/>
    <col min="4325" max="4325" width="13.42578125" style="77" customWidth="1"/>
    <col min="4326" max="4326" width="0.7109375" style="77" customWidth="1"/>
    <col min="4327" max="4327" width="25" style="77" customWidth="1"/>
    <col min="4328" max="4328" width="21.28515625" style="77" customWidth="1"/>
    <col min="4329" max="4329" width="20.5703125" style="77" customWidth="1"/>
    <col min="4330" max="4330" width="20.85546875" style="77" customWidth="1"/>
    <col min="4331" max="4331" width="0.85546875" style="77" customWidth="1"/>
    <col min="4332" max="4551" width="0" style="77" hidden="1" customWidth="1"/>
    <col min="4552" max="4578" width="8.7109375" style="77"/>
    <col min="4579" max="4579" width="0.85546875" style="77" customWidth="1"/>
    <col min="4580" max="4580" width="34.28515625" style="77" customWidth="1"/>
    <col min="4581" max="4581" width="13.42578125" style="77" customWidth="1"/>
    <col min="4582" max="4582" width="0.7109375" style="77" customWidth="1"/>
    <col min="4583" max="4583" width="25" style="77" customWidth="1"/>
    <col min="4584" max="4584" width="21.28515625" style="77" customWidth="1"/>
    <col min="4585" max="4585" width="20.5703125" style="77" customWidth="1"/>
    <col min="4586" max="4586" width="20.85546875" style="77" customWidth="1"/>
    <col min="4587" max="4587" width="0.85546875" style="77" customWidth="1"/>
    <col min="4588" max="4807" width="0" style="77" hidden="1" customWidth="1"/>
    <col min="4808" max="4834" width="8.7109375" style="77"/>
    <col min="4835" max="4835" width="0.85546875" style="77" customWidth="1"/>
    <col min="4836" max="4836" width="34.28515625" style="77" customWidth="1"/>
    <col min="4837" max="4837" width="13.42578125" style="77" customWidth="1"/>
    <col min="4838" max="4838" width="0.7109375" style="77" customWidth="1"/>
    <col min="4839" max="4839" width="25" style="77" customWidth="1"/>
    <col min="4840" max="4840" width="21.28515625" style="77" customWidth="1"/>
    <col min="4841" max="4841" width="20.5703125" style="77" customWidth="1"/>
    <col min="4842" max="4842" width="20.85546875" style="77" customWidth="1"/>
    <col min="4843" max="4843" width="0.85546875" style="77" customWidth="1"/>
    <col min="4844" max="5063" width="0" style="77" hidden="1" customWidth="1"/>
    <col min="5064" max="5090" width="8.7109375" style="77"/>
    <col min="5091" max="5091" width="0.85546875" style="77" customWidth="1"/>
    <col min="5092" max="5092" width="34.28515625" style="77" customWidth="1"/>
    <col min="5093" max="5093" width="13.42578125" style="77" customWidth="1"/>
    <col min="5094" max="5094" width="0.7109375" style="77" customWidth="1"/>
    <col min="5095" max="5095" width="25" style="77" customWidth="1"/>
    <col min="5096" max="5096" width="21.28515625" style="77" customWidth="1"/>
    <col min="5097" max="5097" width="20.5703125" style="77" customWidth="1"/>
    <col min="5098" max="5098" width="20.85546875" style="77" customWidth="1"/>
    <col min="5099" max="5099" width="0.85546875" style="77" customWidth="1"/>
    <col min="5100" max="5319" width="0" style="77" hidden="1" customWidth="1"/>
    <col min="5320" max="5346" width="8.7109375" style="77"/>
    <col min="5347" max="5347" width="0.85546875" style="77" customWidth="1"/>
    <col min="5348" max="5348" width="34.28515625" style="77" customWidth="1"/>
    <col min="5349" max="5349" width="13.42578125" style="77" customWidth="1"/>
    <col min="5350" max="5350" width="0.7109375" style="77" customWidth="1"/>
    <col min="5351" max="5351" width="25" style="77" customWidth="1"/>
    <col min="5352" max="5352" width="21.28515625" style="77" customWidth="1"/>
    <col min="5353" max="5353" width="20.5703125" style="77" customWidth="1"/>
    <col min="5354" max="5354" width="20.85546875" style="77" customWidth="1"/>
    <col min="5355" max="5355" width="0.85546875" style="77" customWidth="1"/>
    <col min="5356" max="5575" width="0" style="77" hidden="1" customWidth="1"/>
    <col min="5576" max="5602" width="8.7109375" style="77"/>
    <col min="5603" max="5603" width="0.85546875" style="77" customWidth="1"/>
    <col min="5604" max="5604" width="34.28515625" style="77" customWidth="1"/>
    <col min="5605" max="5605" width="13.42578125" style="77" customWidth="1"/>
    <col min="5606" max="5606" width="0.7109375" style="77" customWidth="1"/>
    <col min="5607" max="5607" width="25" style="77" customWidth="1"/>
    <col min="5608" max="5608" width="21.28515625" style="77" customWidth="1"/>
    <col min="5609" max="5609" width="20.5703125" style="77" customWidth="1"/>
    <col min="5610" max="5610" width="20.85546875" style="77" customWidth="1"/>
    <col min="5611" max="5611" width="0.85546875" style="77" customWidth="1"/>
    <col min="5612" max="5831" width="0" style="77" hidden="1" customWidth="1"/>
    <col min="5832" max="5858" width="8.7109375" style="77"/>
    <col min="5859" max="5859" width="0.85546875" style="77" customWidth="1"/>
    <col min="5860" max="5860" width="34.28515625" style="77" customWidth="1"/>
    <col min="5861" max="5861" width="13.42578125" style="77" customWidth="1"/>
    <col min="5862" max="5862" width="0.7109375" style="77" customWidth="1"/>
    <col min="5863" max="5863" width="25" style="77" customWidth="1"/>
    <col min="5864" max="5864" width="21.28515625" style="77" customWidth="1"/>
    <col min="5865" max="5865" width="20.5703125" style="77" customWidth="1"/>
    <col min="5866" max="5866" width="20.85546875" style="77" customWidth="1"/>
    <col min="5867" max="5867" width="0.85546875" style="77" customWidth="1"/>
    <col min="5868" max="6087" width="0" style="77" hidden="1" customWidth="1"/>
    <col min="6088" max="6114" width="8.7109375" style="77"/>
    <col min="6115" max="6115" width="0.85546875" style="77" customWidth="1"/>
    <col min="6116" max="6116" width="34.28515625" style="77" customWidth="1"/>
    <col min="6117" max="6117" width="13.42578125" style="77" customWidth="1"/>
    <col min="6118" max="6118" width="0.7109375" style="77" customWidth="1"/>
    <col min="6119" max="6119" width="25" style="77" customWidth="1"/>
    <col min="6120" max="6120" width="21.28515625" style="77" customWidth="1"/>
    <col min="6121" max="6121" width="20.5703125" style="77" customWidth="1"/>
    <col min="6122" max="6122" width="20.85546875" style="77" customWidth="1"/>
    <col min="6123" max="6123" width="0.85546875" style="77" customWidth="1"/>
    <col min="6124" max="6343" width="0" style="77" hidden="1" customWidth="1"/>
    <col min="6344" max="6370" width="8.7109375" style="77"/>
    <col min="6371" max="6371" width="0.85546875" style="77" customWidth="1"/>
    <col min="6372" max="6372" width="34.28515625" style="77" customWidth="1"/>
    <col min="6373" max="6373" width="13.42578125" style="77" customWidth="1"/>
    <col min="6374" max="6374" width="0.7109375" style="77" customWidth="1"/>
    <col min="6375" max="6375" width="25" style="77" customWidth="1"/>
    <col min="6376" max="6376" width="21.28515625" style="77" customWidth="1"/>
    <col min="6377" max="6377" width="20.5703125" style="77" customWidth="1"/>
    <col min="6378" max="6378" width="20.85546875" style="77" customWidth="1"/>
    <col min="6379" max="6379" width="0.85546875" style="77" customWidth="1"/>
    <col min="6380" max="6599" width="0" style="77" hidden="1" customWidth="1"/>
    <col min="6600" max="6626" width="8.7109375" style="77"/>
    <col min="6627" max="6627" width="0.85546875" style="77" customWidth="1"/>
    <col min="6628" max="6628" width="34.28515625" style="77" customWidth="1"/>
    <col min="6629" max="6629" width="13.42578125" style="77" customWidth="1"/>
    <col min="6630" max="6630" width="0.7109375" style="77" customWidth="1"/>
    <col min="6631" max="6631" width="25" style="77" customWidth="1"/>
    <col min="6632" max="6632" width="21.28515625" style="77" customWidth="1"/>
    <col min="6633" max="6633" width="20.5703125" style="77" customWidth="1"/>
    <col min="6634" max="6634" width="20.85546875" style="77" customWidth="1"/>
    <col min="6635" max="6635" width="0.85546875" style="77" customWidth="1"/>
    <col min="6636" max="6855" width="0" style="77" hidden="1" customWidth="1"/>
    <col min="6856" max="6882" width="8.7109375" style="77"/>
    <col min="6883" max="6883" width="0.85546875" style="77" customWidth="1"/>
    <col min="6884" max="6884" width="34.28515625" style="77" customWidth="1"/>
    <col min="6885" max="6885" width="13.42578125" style="77" customWidth="1"/>
    <col min="6886" max="6886" width="0.7109375" style="77" customWidth="1"/>
    <col min="6887" max="6887" width="25" style="77" customWidth="1"/>
    <col min="6888" max="6888" width="21.28515625" style="77" customWidth="1"/>
    <col min="6889" max="6889" width="20.5703125" style="77" customWidth="1"/>
    <col min="6890" max="6890" width="20.85546875" style="77" customWidth="1"/>
    <col min="6891" max="6891" width="0.85546875" style="77" customWidth="1"/>
    <col min="6892" max="7111" width="0" style="77" hidden="1" customWidth="1"/>
    <col min="7112" max="7138" width="8.7109375" style="77"/>
    <col min="7139" max="7139" width="0.85546875" style="77" customWidth="1"/>
    <col min="7140" max="7140" width="34.28515625" style="77" customWidth="1"/>
    <col min="7141" max="7141" width="13.42578125" style="77" customWidth="1"/>
    <col min="7142" max="7142" width="0.7109375" style="77" customWidth="1"/>
    <col min="7143" max="7143" width="25" style="77" customWidth="1"/>
    <col min="7144" max="7144" width="21.28515625" style="77" customWidth="1"/>
    <col min="7145" max="7145" width="20.5703125" style="77" customWidth="1"/>
    <col min="7146" max="7146" width="20.85546875" style="77" customWidth="1"/>
    <col min="7147" max="7147" width="0.85546875" style="77" customWidth="1"/>
    <col min="7148" max="7367" width="0" style="77" hidden="1" customWidth="1"/>
    <col min="7368" max="7394" width="8.7109375" style="77"/>
    <col min="7395" max="7395" width="0.85546875" style="77" customWidth="1"/>
    <col min="7396" max="7396" width="34.28515625" style="77" customWidth="1"/>
    <col min="7397" max="7397" width="13.42578125" style="77" customWidth="1"/>
    <col min="7398" max="7398" width="0.7109375" style="77" customWidth="1"/>
    <col min="7399" max="7399" width="25" style="77" customWidth="1"/>
    <col min="7400" max="7400" width="21.28515625" style="77" customWidth="1"/>
    <col min="7401" max="7401" width="20.5703125" style="77" customWidth="1"/>
    <col min="7402" max="7402" width="20.85546875" style="77" customWidth="1"/>
    <col min="7403" max="7403" width="0.85546875" style="77" customWidth="1"/>
    <col min="7404" max="7623" width="0" style="77" hidden="1" customWidth="1"/>
    <col min="7624" max="7650" width="8.7109375" style="77"/>
    <col min="7651" max="7651" width="0.85546875" style="77" customWidth="1"/>
    <col min="7652" max="7652" width="34.28515625" style="77" customWidth="1"/>
    <col min="7653" max="7653" width="13.42578125" style="77" customWidth="1"/>
    <col min="7654" max="7654" width="0.7109375" style="77" customWidth="1"/>
    <col min="7655" max="7655" width="25" style="77" customWidth="1"/>
    <col min="7656" max="7656" width="21.28515625" style="77" customWidth="1"/>
    <col min="7657" max="7657" width="20.5703125" style="77" customWidth="1"/>
    <col min="7658" max="7658" width="20.85546875" style="77" customWidth="1"/>
    <col min="7659" max="7659" width="0.85546875" style="77" customWidth="1"/>
    <col min="7660" max="7879" width="0" style="77" hidden="1" customWidth="1"/>
    <col min="7880" max="7906" width="8.7109375" style="77"/>
    <col min="7907" max="7907" width="0.85546875" style="77" customWidth="1"/>
    <col min="7908" max="7908" width="34.28515625" style="77" customWidth="1"/>
    <col min="7909" max="7909" width="13.42578125" style="77" customWidth="1"/>
    <col min="7910" max="7910" width="0.7109375" style="77" customWidth="1"/>
    <col min="7911" max="7911" width="25" style="77" customWidth="1"/>
    <col min="7912" max="7912" width="21.28515625" style="77" customWidth="1"/>
    <col min="7913" max="7913" width="20.5703125" style="77" customWidth="1"/>
    <col min="7914" max="7914" width="20.85546875" style="77" customWidth="1"/>
    <col min="7915" max="7915" width="0.85546875" style="77" customWidth="1"/>
    <col min="7916" max="8135" width="0" style="77" hidden="1" customWidth="1"/>
    <col min="8136" max="8162" width="8.7109375" style="77"/>
    <col min="8163" max="8163" width="0.85546875" style="77" customWidth="1"/>
    <col min="8164" max="8164" width="34.28515625" style="77" customWidth="1"/>
    <col min="8165" max="8165" width="13.42578125" style="77" customWidth="1"/>
    <col min="8166" max="8166" width="0.7109375" style="77" customWidth="1"/>
    <col min="8167" max="8167" width="25" style="77" customWidth="1"/>
    <col min="8168" max="8168" width="21.28515625" style="77" customWidth="1"/>
    <col min="8169" max="8169" width="20.5703125" style="77" customWidth="1"/>
    <col min="8170" max="8170" width="20.85546875" style="77" customWidth="1"/>
    <col min="8171" max="8171" width="0.85546875" style="77" customWidth="1"/>
    <col min="8172" max="8391" width="0" style="77" hidden="1" customWidth="1"/>
    <col min="8392" max="8418" width="8.7109375" style="77"/>
    <col min="8419" max="8419" width="0.85546875" style="77" customWidth="1"/>
    <col min="8420" max="8420" width="34.28515625" style="77" customWidth="1"/>
    <col min="8421" max="8421" width="13.42578125" style="77" customWidth="1"/>
    <col min="8422" max="8422" width="0.7109375" style="77" customWidth="1"/>
    <col min="8423" max="8423" width="25" style="77" customWidth="1"/>
    <col min="8424" max="8424" width="21.28515625" style="77" customWidth="1"/>
    <col min="8425" max="8425" width="20.5703125" style="77" customWidth="1"/>
    <col min="8426" max="8426" width="20.85546875" style="77" customWidth="1"/>
    <col min="8427" max="8427" width="0.85546875" style="77" customWidth="1"/>
    <col min="8428" max="8647" width="0" style="77" hidden="1" customWidth="1"/>
    <col min="8648" max="8674" width="8.7109375" style="77"/>
    <col min="8675" max="8675" width="0.85546875" style="77" customWidth="1"/>
    <col min="8676" max="8676" width="34.28515625" style="77" customWidth="1"/>
    <col min="8677" max="8677" width="13.42578125" style="77" customWidth="1"/>
    <col min="8678" max="8678" width="0.7109375" style="77" customWidth="1"/>
    <col min="8679" max="8679" width="25" style="77" customWidth="1"/>
    <col min="8680" max="8680" width="21.28515625" style="77" customWidth="1"/>
    <col min="8681" max="8681" width="20.5703125" style="77" customWidth="1"/>
    <col min="8682" max="8682" width="20.85546875" style="77" customWidth="1"/>
    <col min="8683" max="8683" width="0.85546875" style="77" customWidth="1"/>
    <col min="8684" max="8903" width="0" style="77" hidden="1" customWidth="1"/>
    <col min="8904" max="8930" width="8.7109375" style="77"/>
    <col min="8931" max="8931" width="0.85546875" style="77" customWidth="1"/>
    <col min="8932" max="8932" width="34.28515625" style="77" customWidth="1"/>
    <col min="8933" max="8933" width="13.42578125" style="77" customWidth="1"/>
    <col min="8934" max="8934" width="0.7109375" style="77" customWidth="1"/>
    <col min="8935" max="8935" width="25" style="77" customWidth="1"/>
    <col min="8936" max="8936" width="21.28515625" style="77" customWidth="1"/>
    <col min="8937" max="8937" width="20.5703125" style="77" customWidth="1"/>
    <col min="8938" max="8938" width="20.85546875" style="77" customWidth="1"/>
    <col min="8939" max="8939" width="0.85546875" style="77" customWidth="1"/>
    <col min="8940" max="9159" width="0" style="77" hidden="1" customWidth="1"/>
    <col min="9160" max="9186" width="8.7109375" style="77"/>
    <col min="9187" max="9187" width="0.85546875" style="77" customWidth="1"/>
    <col min="9188" max="9188" width="34.28515625" style="77" customWidth="1"/>
    <col min="9189" max="9189" width="13.42578125" style="77" customWidth="1"/>
    <col min="9190" max="9190" width="0.7109375" style="77" customWidth="1"/>
    <col min="9191" max="9191" width="25" style="77" customWidth="1"/>
    <col min="9192" max="9192" width="21.28515625" style="77" customWidth="1"/>
    <col min="9193" max="9193" width="20.5703125" style="77" customWidth="1"/>
    <col min="9194" max="9194" width="20.85546875" style="77" customWidth="1"/>
    <col min="9195" max="9195" width="0.85546875" style="77" customWidth="1"/>
    <col min="9196" max="9415" width="0" style="77" hidden="1" customWidth="1"/>
    <col min="9416" max="9442" width="8.7109375" style="77"/>
    <col min="9443" max="9443" width="0.85546875" style="77" customWidth="1"/>
    <col min="9444" max="9444" width="34.28515625" style="77" customWidth="1"/>
    <col min="9445" max="9445" width="13.42578125" style="77" customWidth="1"/>
    <col min="9446" max="9446" width="0.7109375" style="77" customWidth="1"/>
    <col min="9447" max="9447" width="25" style="77" customWidth="1"/>
    <col min="9448" max="9448" width="21.28515625" style="77" customWidth="1"/>
    <col min="9449" max="9449" width="20.5703125" style="77" customWidth="1"/>
    <col min="9450" max="9450" width="20.85546875" style="77" customWidth="1"/>
    <col min="9451" max="9451" width="0.85546875" style="77" customWidth="1"/>
    <col min="9452" max="9671" width="0" style="77" hidden="1" customWidth="1"/>
    <col min="9672" max="9698" width="8.7109375" style="77"/>
    <col min="9699" max="9699" width="0.85546875" style="77" customWidth="1"/>
    <col min="9700" max="9700" width="34.28515625" style="77" customWidth="1"/>
    <col min="9701" max="9701" width="13.42578125" style="77" customWidth="1"/>
    <col min="9702" max="9702" width="0.7109375" style="77" customWidth="1"/>
    <col min="9703" max="9703" width="25" style="77" customWidth="1"/>
    <col min="9704" max="9704" width="21.28515625" style="77" customWidth="1"/>
    <col min="9705" max="9705" width="20.5703125" style="77" customWidth="1"/>
    <col min="9706" max="9706" width="20.85546875" style="77" customWidth="1"/>
    <col min="9707" max="9707" width="0.85546875" style="77" customWidth="1"/>
    <col min="9708" max="9927" width="0" style="77" hidden="1" customWidth="1"/>
    <col min="9928" max="9954" width="8.7109375" style="77"/>
    <col min="9955" max="9955" width="0.85546875" style="77" customWidth="1"/>
    <col min="9956" max="9956" width="34.28515625" style="77" customWidth="1"/>
    <col min="9957" max="9957" width="13.42578125" style="77" customWidth="1"/>
    <col min="9958" max="9958" width="0.7109375" style="77" customWidth="1"/>
    <col min="9959" max="9959" width="25" style="77" customWidth="1"/>
    <col min="9960" max="9960" width="21.28515625" style="77" customWidth="1"/>
    <col min="9961" max="9961" width="20.5703125" style="77" customWidth="1"/>
    <col min="9962" max="9962" width="20.85546875" style="77" customWidth="1"/>
    <col min="9963" max="9963" width="0.85546875" style="77" customWidth="1"/>
    <col min="9964" max="10183" width="0" style="77" hidden="1" customWidth="1"/>
    <col min="10184" max="10210" width="8.7109375" style="77"/>
    <col min="10211" max="10211" width="0.85546875" style="77" customWidth="1"/>
    <col min="10212" max="10212" width="34.28515625" style="77" customWidth="1"/>
    <col min="10213" max="10213" width="13.42578125" style="77" customWidth="1"/>
    <col min="10214" max="10214" width="0.7109375" style="77" customWidth="1"/>
    <col min="10215" max="10215" width="25" style="77" customWidth="1"/>
    <col min="10216" max="10216" width="21.28515625" style="77" customWidth="1"/>
    <col min="10217" max="10217" width="20.5703125" style="77" customWidth="1"/>
    <col min="10218" max="10218" width="20.85546875" style="77" customWidth="1"/>
    <col min="10219" max="10219" width="0.85546875" style="77" customWidth="1"/>
    <col min="10220" max="10439" width="0" style="77" hidden="1" customWidth="1"/>
    <col min="10440" max="10466" width="8.7109375" style="77"/>
    <col min="10467" max="10467" width="0.85546875" style="77" customWidth="1"/>
    <col min="10468" max="10468" width="34.28515625" style="77" customWidth="1"/>
    <col min="10469" max="10469" width="13.42578125" style="77" customWidth="1"/>
    <col min="10470" max="10470" width="0.7109375" style="77" customWidth="1"/>
    <col min="10471" max="10471" width="25" style="77" customWidth="1"/>
    <col min="10472" max="10472" width="21.28515625" style="77" customWidth="1"/>
    <col min="10473" max="10473" width="20.5703125" style="77" customWidth="1"/>
    <col min="10474" max="10474" width="20.85546875" style="77" customWidth="1"/>
    <col min="10475" max="10475" width="0.85546875" style="77" customWidth="1"/>
    <col min="10476" max="10695" width="0" style="77" hidden="1" customWidth="1"/>
    <col min="10696" max="10722" width="8.7109375" style="77"/>
    <col min="10723" max="10723" width="0.85546875" style="77" customWidth="1"/>
    <col min="10724" max="10724" width="34.28515625" style="77" customWidth="1"/>
    <col min="10725" max="10725" width="13.42578125" style="77" customWidth="1"/>
    <col min="10726" max="10726" width="0.7109375" style="77" customWidth="1"/>
    <col min="10727" max="10727" width="25" style="77" customWidth="1"/>
    <col min="10728" max="10728" width="21.28515625" style="77" customWidth="1"/>
    <col min="10729" max="10729" width="20.5703125" style="77" customWidth="1"/>
    <col min="10730" max="10730" width="20.85546875" style="77" customWidth="1"/>
    <col min="10731" max="10731" width="0.85546875" style="77" customWidth="1"/>
    <col min="10732" max="10951" width="0" style="77" hidden="1" customWidth="1"/>
    <col min="10952" max="10978" width="8.7109375" style="77"/>
    <col min="10979" max="10979" width="0.85546875" style="77" customWidth="1"/>
    <col min="10980" max="10980" width="34.28515625" style="77" customWidth="1"/>
    <col min="10981" max="10981" width="13.42578125" style="77" customWidth="1"/>
    <col min="10982" max="10982" width="0.7109375" style="77" customWidth="1"/>
    <col min="10983" max="10983" width="25" style="77" customWidth="1"/>
    <col min="10984" max="10984" width="21.28515625" style="77" customWidth="1"/>
    <col min="10985" max="10985" width="20.5703125" style="77" customWidth="1"/>
    <col min="10986" max="10986" width="20.85546875" style="77" customWidth="1"/>
    <col min="10987" max="10987" width="0.85546875" style="77" customWidth="1"/>
    <col min="10988" max="11207" width="0" style="77" hidden="1" customWidth="1"/>
    <col min="11208" max="11234" width="8.7109375" style="77"/>
    <col min="11235" max="11235" width="0.85546875" style="77" customWidth="1"/>
    <col min="11236" max="11236" width="34.28515625" style="77" customWidth="1"/>
    <col min="11237" max="11237" width="13.42578125" style="77" customWidth="1"/>
    <col min="11238" max="11238" width="0.7109375" style="77" customWidth="1"/>
    <col min="11239" max="11239" width="25" style="77" customWidth="1"/>
    <col min="11240" max="11240" width="21.28515625" style="77" customWidth="1"/>
    <col min="11241" max="11241" width="20.5703125" style="77" customWidth="1"/>
    <col min="11242" max="11242" width="20.85546875" style="77" customWidth="1"/>
    <col min="11243" max="11243" width="0.85546875" style="77" customWidth="1"/>
    <col min="11244" max="11463" width="0" style="77" hidden="1" customWidth="1"/>
    <col min="11464" max="11490" width="8.7109375" style="77"/>
    <col min="11491" max="11491" width="0.85546875" style="77" customWidth="1"/>
    <col min="11492" max="11492" width="34.28515625" style="77" customWidth="1"/>
    <col min="11493" max="11493" width="13.42578125" style="77" customWidth="1"/>
    <col min="11494" max="11494" width="0.7109375" style="77" customWidth="1"/>
    <col min="11495" max="11495" width="25" style="77" customWidth="1"/>
    <col min="11496" max="11496" width="21.28515625" style="77" customWidth="1"/>
    <col min="11497" max="11497" width="20.5703125" style="77" customWidth="1"/>
    <col min="11498" max="11498" width="20.85546875" style="77" customWidth="1"/>
    <col min="11499" max="11499" width="0.85546875" style="77" customWidth="1"/>
    <col min="11500" max="11719" width="0" style="77" hidden="1" customWidth="1"/>
    <col min="11720" max="11746" width="8.7109375" style="77"/>
    <col min="11747" max="11747" width="0.85546875" style="77" customWidth="1"/>
    <col min="11748" max="11748" width="34.28515625" style="77" customWidth="1"/>
    <col min="11749" max="11749" width="13.42578125" style="77" customWidth="1"/>
    <col min="11750" max="11750" width="0.7109375" style="77" customWidth="1"/>
    <col min="11751" max="11751" width="25" style="77" customWidth="1"/>
    <col min="11752" max="11752" width="21.28515625" style="77" customWidth="1"/>
    <col min="11753" max="11753" width="20.5703125" style="77" customWidth="1"/>
    <col min="11754" max="11754" width="20.85546875" style="77" customWidth="1"/>
    <col min="11755" max="11755" width="0.85546875" style="77" customWidth="1"/>
    <col min="11756" max="11975" width="0" style="77" hidden="1" customWidth="1"/>
    <col min="11976" max="12002" width="8.7109375" style="77"/>
    <col min="12003" max="12003" width="0.85546875" style="77" customWidth="1"/>
    <col min="12004" max="12004" width="34.28515625" style="77" customWidth="1"/>
    <col min="12005" max="12005" width="13.42578125" style="77" customWidth="1"/>
    <col min="12006" max="12006" width="0.7109375" style="77" customWidth="1"/>
    <col min="12007" max="12007" width="25" style="77" customWidth="1"/>
    <col min="12008" max="12008" width="21.28515625" style="77" customWidth="1"/>
    <col min="12009" max="12009" width="20.5703125" style="77" customWidth="1"/>
    <col min="12010" max="12010" width="20.85546875" style="77" customWidth="1"/>
    <col min="12011" max="12011" width="0.85546875" style="77" customWidth="1"/>
    <col min="12012" max="12231" width="0" style="77" hidden="1" customWidth="1"/>
    <col min="12232" max="12258" width="8.7109375" style="77"/>
    <col min="12259" max="12259" width="0.85546875" style="77" customWidth="1"/>
    <col min="12260" max="12260" width="34.28515625" style="77" customWidth="1"/>
    <col min="12261" max="12261" width="13.42578125" style="77" customWidth="1"/>
    <col min="12262" max="12262" width="0.7109375" style="77" customWidth="1"/>
    <col min="12263" max="12263" width="25" style="77" customWidth="1"/>
    <col min="12264" max="12264" width="21.28515625" style="77" customWidth="1"/>
    <col min="12265" max="12265" width="20.5703125" style="77" customWidth="1"/>
    <col min="12266" max="12266" width="20.85546875" style="77" customWidth="1"/>
    <col min="12267" max="12267" width="0.85546875" style="77" customWidth="1"/>
    <col min="12268" max="12487" width="0" style="77" hidden="1" customWidth="1"/>
    <col min="12488" max="12514" width="8.7109375" style="77"/>
    <col min="12515" max="12515" width="0.85546875" style="77" customWidth="1"/>
    <col min="12516" max="12516" width="34.28515625" style="77" customWidth="1"/>
    <col min="12517" max="12517" width="13.42578125" style="77" customWidth="1"/>
    <col min="12518" max="12518" width="0.7109375" style="77" customWidth="1"/>
    <col min="12519" max="12519" width="25" style="77" customWidth="1"/>
    <col min="12520" max="12520" width="21.28515625" style="77" customWidth="1"/>
    <col min="12521" max="12521" width="20.5703125" style="77" customWidth="1"/>
    <col min="12522" max="12522" width="20.85546875" style="77" customWidth="1"/>
    <col min="12523" max="12523" width="0.85546875" style="77" customWidth="1"/>
    <col min="12524" max="12743" width="0" style="77" hidden="1" customWidth="1"/>
    <col min="12744" max="12770" width="8.7109375" style="77"/>
    <col min="12771" max="12771" width="0.85546875" style="77" customWidth="1"/>
    <col min="12772" max="12772" width="34.28515625" style="77" customWidth="1"/>
    <col min="12773" max="12773" width="13.42578125" style="77" customWidth="1"/>
    <col min="12774" max="12774" width="0.7109375" style="77" customWidth="1"/>
    <col min="12775" max="12775" width="25" style="77" customWidth="1"/>
    <col min="12776" max="12776" width="21.28515625" style="77" customWidth="1"/>
    <col min="12777" max="12777" width="20.5703125" style="77" customWidth="1"/>
    <col min="12778" max="12778" width="20.85546875" style="77" customWidth="1"/>
    <col min="12779" max="12779" width="0.85546875" style="77" customWidth="1"/>
    <col min="12780" max="12999" width="0" style="77" hidden="1" customWidth="1"/>
    <col min="13000" max="13026" width="8.7109375" style="77"/>
    <col min="13027" max="13027" width="0.85546875" style="77" customWidth="1"/>
    <col min="13028" max="13028" width="34.28515625" style="77" customWidth="1"/>
    <col min="13029" max="13029" width="13.42578125" style="77" customWidth="1"/>
    <col min="13030" max="13030" width="0.7109375" style="77" customWidth="1"/>
    <col min="13031" max="13031" width="25" style="77" customWidth="1"/>
    <col min="13032" max="13032" width="21.28515625" style="77" customWidth="1"/>
    <col min="13033" max="13033" width="20.5703125" style="77" customWidth="1"/>
    <col min="13034" max="13034" width="20.85546875" style="77" customWidth="1"/>
    <col min="13035" max="13035" width="0.85546875" style="77" customWidth="1"/>
    <col min="13036" max="13255" width="0" style="77" hidden="1" customWidth="1"/>
    <col min="13256" max="13282" width="8.7109375" style="77"/>
    <col min="13283" max="13283" width="0.85546875" style="77" customWidth="1"/>
    <col min="13284" max="13284" width="34.28515625" style="77" customWidth="1"/>
    <col min="13285" max="13285" width="13.42578125" style="77" customWidth="1"/>
    <col min="13286" max="13286" width="0.7109375" style="77" customWidth="1"/>
    <col min="13287" max="13287" width="25" style="77" customWidth="1"/>
    <col min="13288" max="13288" width="21.28515625" style="77" customWidth="1"/>
    <col min="13289" max="13289" width="20.5703125" style="77" customWidth="1"/>
    <col min="13290" max="13290" width="20.85546875" style="77" customWidth="1"/>
    <col min="13291" max="13291" width="0.85546875" style="77" customWidth="1"/>
    <col min="13292" max="13511" width="0" style="77" hidden="1" customWidth="1"/>
    <col min="13512" max="13538" width="8.7109375" style="77"/>
    <col min="13539" max="13539" width="0.85546875" style="77" customWidth="1"/>
    <col min="13540" max="13540" width="34.28515625" style="77" customWidth="1"/>
    <col min="13541" max="13541" width="13.42578125" style="77" customWidth="1"/>
    <col min="13542" max="13542" width="0.7109375" style="77" customWidth="1"/>
    <col min="13543" max="13543" width="25" style="77" customWidth="1"/>
    <col min="13544" max="13544" width="21.28515625" style="77" customWidth="1"/>
    <col min="13545" max="13545" width="20.5703125" style="77" customWidth="1"/>
    <col min="13546" max="13546" width="20.85546875" style="77" customWidth="1"/>
    <col min="13547" max="13547" width="0.85546875" style="77" customWidth="1"/>
    <col min="13548" max="13767" width="0" style="77" hidden="1" customWidth="1"/>
    <col min="13768" max="13794" width="8.7109375" style="77"/>
    <col min="13795" max="13795" width="0.85546875" style="77" customWidth="1"/>
    <col min="13796" max="13796" width="34.28515625" style="77" customWidth="1"/>
    <col min="13797" max="13797" width="13.42578125" style="77" customWidth="1"/>
    <col min="13798" max="13798" width="0.7109375" style="77" customWidth="1"/>
    <col min="13799" max="13799" width="25" style="77" customWidth="1"/>
    <col min="13800" max="13800" width="21.28515625" style="77" customWidth="1"/>
    <col min="13801" max="13801" width="20.5703125" style="77" customWidth="1"/>
    <col min="13802" max="13802" width="20.85546875" style="77" customWidth="1"/>
    <col min="13803" max="13803" width="0.85546875" style="77" customWidth="1"/>
    <col min="13804" max="14023" width="0" style="77" hidden="1" customWidth="1"/>
    <col min="14024" max="14050" width="8.7109375" style="77"/>
    <col min="14051" max="14051" width="0.85546875" style="77" customWidth="1"/>
    <col min="14052" max="14052" width="34.28515625" style="77" customWidth="1"/>
    <col min="14053" max="14053" width="13.42578125" style="77" customWidth="1"/>
    <col min="14054" max="14054" width="0.7109375" style="77" customWidth="1"/>
    <col min="14055" max="14055" width="25" style="77" customWidth="1"/>
    <col min="14056" max="14056" width="21.28515625" style="77" customWidth="1"/>
    <col min="14057" max="14057" width="20.5703125" style="77" customWidth="1"/>
    <col min="14058" max="14058" width="20.85546875" style="77" customWidth="1"/>
    <col min="14059" max="14059" width="0.85546875" style="77" customWidth="1"/>
    <col min="14060" max="14279" width="0" style="77" hidden="1" customWidth="1"/>
    <col min="14280" max="14306" width="8.7109375" style="77"/>
    <col min="14307" max="14307" width="0.85546875" style="77" customWidth="1"/>
    <col min="14308" max="14308" width="34.28515625" style="77" customWidth="1"/>
    <col min="14309" max="14309" width="13.42578125" style="77" customWidth="1"/>
    <col min="14310" max="14310" width="0.7109375" style="77" customWidth="1"/>
    <col min="14311" max="14311" width="25" style="77" customWidth="1"/>
    <col min="14312" max="14312" width="21.28515625" style="77" customWidth="1"/>
    <col min="14313" max="14313" width="20.5703125" style="77" customWidth="1"/>
    <col min="14314" max="14314" width="20.85546875" style="77" customWidth="1"/>
    <col min="14315" max="14315" width="0.85546875" style="77" customWidth="1"/>
    <col min="14316" max="14535" width="0" style="77" hidden="1" customWidth="1"/>
    <col min="14536" max="14562" width="8.7109375" style="77"/>
    <col min="14563" max="14563" width="0.85546875" style="77" customWidth="1"/>
    <col min="14564" max="14564" width="34.28515625" style="77" customWidth="1"/>
    <col min="14565" max="14565" width="13.42578125" style="77" customWidth="1"/>
    <col min="14566" max="14566" width="0.7109375" style="77" customWidth="1"/>
    <col min="14567" max="14567" width="25" style="77" customWidth="1"/>
    <col min="14568" max="14568" width="21.28515625" style="77" customWidth="1"/>
    <col min="14569" max="14569" width="20.5703125" style="77" customWidth="1"/>
    <col min="14570" max="14570" width="20.85546875" style="77" customWidth="1"/>
    <col min="14571" max="14571" width="0.85546875" style="77" customWidth="1"/>
    <col min="14572" max="14791" width="0" style="77" hidden="1" customWidth="1"/>
    <col min="14792" max="14818" width="8.7109375" style="77"/>
    <col min="14819" max="14819" width="0.85546875" style="77" customWidth="1"/>
    <col min="14820" max="14820" width="34.28515625" style="77" customWidth="1"/>
    <col min="14821" max="14821" width="13.42578125" style="77" customWidth="1"/>
    <col min="14822" max="14822" width="0.7109375" style="77" customWidth="1"/>
    <col min="14823" max="14823" width="25" style="77" customWidth="1"/>
    <col min="14824" max="14824" width="21.28515625" style="77" customWidth="1"/>
    <col min="14825" max="14825" width="20.5703125" style="77" customWidth="1"/>
    <col min="14826" max="14826" width="20.85546875" style="77" customWidth="1"/>
    <col min="14827" max="14827" width="0.85546875" style="77" customWidth="1"/>
    <col min="14828" max="15047" width="0" style="77" hidden="1" customWidth="1"/>
    <col min="15048" max="15074" width="8.7109375" style="77"/>
    <col min="15075" max="15075" width="0.85546875" style="77" customWidth="1"/>
    <col min="15076" max="15076" width="34.28515625" style="77" customWidth="1"/>
    <col min="15077" max="15077" width="13.42578125" style="77" customWidth="1"/>
    <col min="15078" max="15078" width="0.7109375" style="77" customWidth="1"/>
    <col min="15079" max="15079" width="25" style="77" customWidth="1"/>
    <col min="15080" max="15080" width="21.28515625" style="77" customWidth="1"/>
    <col min="15081" max="15081" width="20.5703125" style="77" customWidth="1"/>
    <col min="15082" max="15082" width="20.85546875" style="77" customWidth="1"/>
    <col min="15083" max="15083" width="0.85546875" style="77" customWidth="1"/>
    <col min="15084" max="15303" width="0" style="77" hidden="1" customWidth="1"/>
    <col min="15304" max="15330" width="8.7109375" style="77"/>
    <col min="15331" max="15331" width="0.85546875" style="77" customWidth="1"/>
    <col min="15332" max="15332" width="34.28515625" style="77" customWidth="1"/>
    <col min="15333" max="15333" width="13.42578125" style="77" customWidth="1"/>
    <col min="15334" max="15334" width="0.7109375" style="77" customWidth="1"/>
    <col min="15335" max="15335" width="25" style="77" customWidth="1"/>
    <col min="15336" max="15336" width="21.28515625" style="77" customWidth="1"/>
    <col min="15337" max="15337" width="20.5703125" style="77" customWidth="1"/>
    <col min="15338" max="15338" width="20.85546875" style="77" customWidth="1"/>
    <col min="15339" max="15339" width="0.85546875" style="77" customWidth="1"/>
    <col min="15340" max="15559" width="0" style="77" hidden="1" customWidth="1"/>
    <col min="15560" max="15586" width="8.7109375" style="77"/>
    <col min="15587" max="15587" width="0.85546875" style="77" customWidth="1"/>
    <col min="15588" max="15588" width="34.28515625" style="77" customWidth="1"/>
    <col min="15589" max="15589" width="13.42578125" style="77" customWidth="1"/>
    <col min="15590" max="15590" width="0.7109375" style="77" customWidth="1"/>
    <col min="15591" max="15591" width="25" style="77" customWidth="1"/>
    <col min="15592" max="15592" width="21.28515625" style="77" customWidth="1"/>
    <col min="15593" max="15593" width="20.5703125" style="77" customWidth="1"/>
    <col min="15594" max="15594" width="20.85546875" style="77" customWidth="1"/>
    <col min="15595" max="15595" width="0.85546875" style="77" customWidth="1"/>
    <col min="15596" max="15815" width="0" style="77" hidden="1" customWidth="1"/>
    <col min="15816" max="15842" width="8.7109375" style="77"/>
    <col min="15843" max="15843" width="0.85546875" style="77" customWidth="1"/>
    <col min="15844" max="15844" width="34.28515625" style="77" customWidth="1"/>
    <col min="15845" max="15845" width="13.42578125" style="77" customWidth="1"/>
    <col min="15846" max="15846" width="0.7109375" style="77" customWidth="1"/>
    <col min="15847" max="15847" width="25" style="77" customWidth="1"/>
    <col min="15848" max="15848" width="21.28515625" style="77" customWidth="1"/>
    <col min="15849" max="15849" width="20.5703125" style="77" customWidth="1"/>
    <col min="15850" max="15850" width="20.85546875" style="77" customWidth="1"/>
    <col min="15851" max="15851" width="0.85546875" style="77" customWidth="1"/>
    <col min="15852" max="16071" width="0" style="77" hidden="1" customWidth="1"/>
    <col min="16072" max="16098" width="8.7109375" style="77"/>
    <col min="16099" max="16099" width="0.85546875" style="77" customWidth="1"/>
    <col min="16100" max="16100" width="34.28515625" style="77" customWidth="1"/>
    <col min="16101" max="16101" width="13.42578125" style="77" customWidth="1"/>
    <col min="16102" max="16102" width="0.7109375" style="77" customWidth="1"/>
    <col min="16103" max="16103" width="25" style="77" customWidth="1"/>
    <col min="16104" max="16104" width="21.28515625" style="77" customWidth="1"/>
    <col min="16105" max="16105" width="20.5703125" style="77" customWidth="1"/>
    <col min="16106" max="16106" width="20.85546875" style="77" customWidth="1"/>
    <col min="16107" max="16107" width="0.85546875" style="77" customWidth="1"/>
    <col min="16108" max="16327" width="0" style="77" hidden="1" customWidth="1"/>
    <col min="16328" max="16384" width="8.7109375" style="77"/>
  </cols>
  <sheetData>
    <row r="1" spans="2:7" s="76" customFormat="1" ht="30" customHeight="1">
      <c r="D1" s="340" t="s">
        <v>248</v>
      </c>
      <c r="E1" s="341"/>
      <c r="F1" s="341"/>
      <c r="G1" s="342"/>
    </row>
    <row r="2" spans="2:7" s="76" customFormat="1" ht="30" customHeight="1" thickBot="1">
      <c r="D2" s="343" t="s">
        <v>381</v>
      </c>
      <c r="E2" s="344"/>
      <c r="F2" s="344"/>
      <c r="G2" s="345"/>
    </row>
    <row r="3" spans="2:7" ht="8.25" customHeight="1" thickBot="1"/>
    <row r="4" spans="2:7" ht="18.75" customHeight="1">
      <c r="B4" s="79"/>
      <c r="D4" s="346" t="s">
        <v>249</v>
      </c>
      <c r="E4" s="285" t="s">
        <v>250</v>
      </c>
      <c r="F4" s="285" t="s">
        <v>251</v>
      </c>
      <c r="G4" s="285" t="s">
        <v>252</v>
      </c>
    </row>
    <row r="5" spans="2:7" ht="18.75">
      <c r="B5" s="80" t="s">
        <v>253</v>
      </c>
      <c r="D5" s="347"/>
      <c r="E5" s="286" t="s">
        <v>254</v>
      </c>
      <c r="F5" s="286" t="s">
        <v>255</v>
      </c>
      <c r="G5" s="286" t="s">
        <v>256</v>
      </c>
    </row>
    <row r="6" spans="2:7" ht="17.25" customHeight="1" thickBot="1">
      <c r="B6" s="287"/>
      <c r="D6" s="288" t="s">
        <v>257</v>
      </c>
      <c r="E6" s="288" t="s">
        <v>257</v>
      </c>
      <c r="F6" s="288" t="s">
        <v>257</v>
      </c>
      <c r="G6" s="288" t="s">
        <v>257</v>
      </c>
    </row>
    <row r="7" spans="2:7" ht="4.5" customHeight="1" thickBot="1">
      <c r="B7" s="81"/>
      <c r="D7" s="82"/>
      <c r="E7" s="82"/>
      <c r="F7" s="82"/>
      <c r="G7" s="82"/>
    </row>
    <row r="8" spans="2:7" ht="18.75" customHeight="1" thickBot="1">
      <c r="B8" s="289" t="s">
        <v>258</v>
      </c>
      <c r="D8" s="290">
        <v>346800</v>
      </c>
      <c r="E8" s="290">
        <v>148700</v>
      </c>
      <c r="F8" s="290">
        <v>167300</v>
      </c>
      <c r="G8" s="290">
        <v>477500</v>
      </c>
    </row>
    <row r="9" spans="2:7" ht="5.25" customHeight="1" thickBot="1">
      <c r="B9" s="83"/>
      <c r="D9" s="84"/>
      <c r="E9" s="84"/>
      <c r="F9" s="84"/>
      <c r="G9" s="84"/>
    </row>
    <row r="10" spans="2:7" ht="15">
      <c r="B10" s="291" t="s">
        <v>259</v>
      </c>
      <c r="D10" s="292">
        <v>130015.31999999999</v>
      </c>
      <c r="E10" s="292">
        <v>55747.62999999999</v>
      </c>
      <c r="F10" s="292">
        <v>62720.76999999999</v>
      </c>
      <c r="G10" s="292">
        <v>179014.74999999997</v>
      </c>
    </row>
    <row r="11" spans="2:7" ht="14.25">
      <c r="B11" s="293" t="s">
        <v>260</v>
      </c>
      <c r="D11" s="294">
        <v>91867.319999999992</v>
      </c>
      <c r="E11" s="294">
        <v>39390.629999999997</v>
      </c>
      <c r="F11" s="294">
        <v>44317.77</v>
      </c>
      <c r="G11" s="294">
        <v>126489.74999999999</v>
      </c>
    </row>
    <row r="12" spans="2:7" ht="14.25">
      <c r="B12" s="293" t="s">
        <v>261</v>
      </c>
      <c r="D12" s="294">
        <v>6519.8399999999992</v>
      </c>
      <c r="E12" s="294">
        <v>2795.5599999999995</v>
      </c>
      <c r="F12" s="294">
        <v>3145.2399999999993</v>
      </c>
      <c r="G12" s="294">
        <v>8976.9999999999982</v>
      </c>
    </row>
    <row r="13" spans="2:7" ht="14.25">
      <c r="B13" s="293" t="s">
        <v>262</v>
      </c>
      <c r="D13" s="294">
        <v>8080.4400000000005</v>
      </c>
      <c r="E13" s="294">
        <v>3464.71</v>
      </c>
      <c r="F13" s="294">
        <v>3898.09</v>
      </c>
      <c r="G13" s="294">
        <v>11125.75</v>
      </c>
    </row>
    <row r="14" spans="2:7" ht="14.25">
      <c r="B14" s="293" t="s">
        <v>59</v>
      </c>
      <c r="D14" s="294">
        <v>10473.36</v>
      </c>
      <c r="E14" s="294">
        <v>4490.74</v>
      </c>
      <c r="F14" s="294">
        <v>5052.46</v>
      </c>
      <c r="G14" s="294">
        <v>14420.5</v>
      </c>
    </row>
    <row r="15" spans="2:7" ht="14.25">
      <c r="B15" s="293" t="s">
        <v>263</v>
      </c>
      <c r="D15" s="294">
        <v>5860.9199999999992</v>
      </c>
      <c r="E15" s="294">
        <v>2513.0299999999997</v>
      </c>
      <c r="F15" s="294">
        <v>2827.37</v>
      </c>
      <c r="G15" s="294">
        <v>8069.7499999999991</v>
      </c>
    </row>
    <row r="16" spans="2:7" s="85" customFormat="1" ht="14.25">
      <c r="B16" s="293" t="s">
        <v>264</v>
      </c>
      <c r="D16" s="294">
        <v>7213.44</v>
      </c>
      <c r="E16" s="294">
        <v>3092.96</v>
      </c>
      <c r="F16" s="294">
        <v>3479.8399999999997</v>
      </c>
      <c r="G16" s="294">
        <v>9932</v>
      </c>
    </row>
    <row r="17" spans="1:7" ht="15">
      <c r="B17" s="295" t="s">
        <v>265</v>
      </c>
      <c r="D17" s="296">
        <v>33466.199999999997</v>
      </c>
      <c r="E17" s="296">
        <v>14349.549999999997</v>
      </c>
      <c r="F17" s="296">
        <v>16144.449999999997</v>
      </c>
      <c r="G17" s="296">
        <v>46078.749999999993</v>
      </c>
    </row>
    <row r="18" spans="1:7" ht="14.25">
      <c r="B18" s="293" t="s">
        <v>17</v>
      </c>
      <c r="D18" s="294">
        <v>30969.239999999998</v>
      </c>
      <c r="E18" s="294">
        <v>13278.909999999998</v>
      </c>
      <c r="F18" s="294">
        <v>14939.889999999998</v>
      </c>
      <c r="G18" s="294">
        <v>42640.749999999993</v>
      </c>
    </row>
    <row r="19" spans="1:7" s="85" customFormat="1" ht="14.25">
      <c r="B19" s="293" t="s">
        <v>63</v>
      </c>
      <c r="D19" s="294">
        <v>2496.96</v>
      </c>
      <c r="E19" s="294">
        <v>1070.6399999999999</v>
      </c>
      <c r="F19" s="294">
        <v>1204.56</v>
      </c>
      <c r="G19" s="294">
        <v>3438</v>
      </c>
    </row>
    <row r="20" spans="1:7" ht="15">
      <c r="B20" s="295" t="s">
        <v>266</v>
      </c>
      <c r="D20" s="297">
        <v>26148.720000000001</v>
      </c>
      <c r="E20" s="297">
        <v>11211.980000000001</v>
      </c>
      <c r="F20" s="297">
        <v>12614.42</v>
      </c>
      <c r="G20" s="297">
        <v>36003.5</v>
      </c>
    </row>
    <row r="21" spans="1:7" ht="14.25">
      <c r="B21" s="293" t="s">
        <v>18</v>
      </c>
      <c r="D21" s="294">
        <v>17166.600000000002</v>
      </c>
      <c r="E21" s="294">
        <v>7360.6500000000005</v>
      </c>
      <c r="F21" s="294">
        <v>8281.35</v>
      </c>
      <c r="G21" s="294">
        <v>23636.25</v>
      </c>
    </row>
    <row r="22" spans="1:7" ht="14.25">
      <c r="B22" s="293" t="s">
        <v>65</v>
      </c>
      <c r="D22" s="294">
        <v>4508.4000000000005</v>
      </c>
      <c r="E22" s="294">
        <v>1933.1000000000001</v>
      </c>
      <c r="F22" s="294">
        <v>2174.9</v>
      </c>
      <c r="G22" s="294">
        <v>6207.5000000000009</v>
      </c>
    </row>
    <row r="23" spans="1:7" ht="14.25">
      <c r="B23" s="293" t="s">
        <v>66</v>
      </c>
      <c r="D23" s="294">
        <v>2947.8</v>
      </c>
      <c r="E23" s="294">
        <v>1263.95</v>
      </c>
      <c r="F23" s="294">
        <v>1422.0500000000002</v>
      </c>
      <c r="G23" s="294">
        <v>4058.7500000000005</v>
      </c>
    </row>
    <row r="24" spans="1:7" ht="14.25">
      <c r="B24" s="293" t="s">
        <v>67</v>
      </c>
      <c r="D24" s="294">
        <v>1525.92</v>
      </c>
      <c r="E24" s="294">
        <v>654.28000000000009</v>
      </c>
      <c r="F24" s="294">
        <v>736.12</v>
      </c>
      <c r="G24" s="294">
        <v>2101</v>
      </c>
    </row>
    <row r="25" spans="1:7" s="85" customFormat="1" ht="14.25">
      <c r="B25" s="293" t="s">
        <v>19</v>
      </c>
      <c r="D25" s="294">
        <v>6866.6399999999994</v>
      </c>
      <c r="E25" s="294">
        <v>2944.2599999999998</v>
      </c>
      <c r="F25" s="294">
        <v>3312.5399999999995</v>
      </c>
      <c r="G25" s="294">
        <v>9454.5</v>
      </c>
    </row>
    <row r="26" spans="1:7" ht="15">
      <c r="B26" s="295" t="s">
        <v>267</v>
      </c>
      <c r="D26" s="297">
        <v>12103.32</v>
      </c>
      <c r="E26" s="297">
        <v>5189.6299999999992</v>
      </c>
      <c r="F26" s="297">
        <v>5838.7699999999995</v>
      </c>
      <c r="G26" s="297">
        <v>16664.75</v>
      </c>
    </row>
    <row r="27" spans="1:7" ht="14.25">
      <c r="A27" s="86"/>
      <c r="B27" s="293" t="s">
        <v>69</v>
      </c>
      <c r="D27" s="294">
        <v>3849.48</v>
      </c>
      <c r="E27" s="294">
        <v>1650.5700000000002</v>
      </c>
      <c r="F27" s="294">
        <v>1857.03</v>
      </c>
      <c r="G27" s="294">
        <v>5300.25</v>
      </c>
    </row>
    <row r="28" spans="1:7" ht="14.25">
      <c r="B28" s="293" t="s">
        <v>70</v>
      </c>
      <c r="D28" s="294">
        <v>1248.48</v>
      </c>
      <c r="E28" s="294">
        <v>535.31999999999994</v>
      </c>
      <c r="F28" s="294">
        <v>602.28</v>
      </c>
      <c r="G28" s="294">
        <v>1719</v>
      </c>
    </row>
    <row r="29" spans="1:7" ht="14.25">
      <c r="B29" s="293" t="s">
        <v>71</v>
      </c>
      <c r="D29" s="294">
        <v>1595.2799999999993</v>
      </c>
      <c r="E29" s="294">
        <v>684.01999999999975</v>
      </c>
      <c r="F29" s="294">
        <v>769.5799999999997</v>
      </c>
      <c r="G29" s="294">
        <v>2196.4999999999991</v>
      </c>
    </row>
    <row r="30" spans="1:7" ht="14.25">
      <c r="B30" s="293" t="s">
        <v>72</v>
      </c>
      <c r="D30" s="294">
        <v>2358.2400000000002</v>
      </c>
      <c r="E30" s="294">
        <v>1011.1600000000001</v>
      </c>
      <c r="F30" s="294">
        <v>1137.6400000000001</v>
      </c>
      <c r="G30" s="294">
        <v>3247.0000000000005</v>
      </c>
    </row>
    <row r="31" spans="1:7" ht="14.25">
      <c r="B31" s="293" t="s">
        <v>73</v>
      </c>
      <c r="D31" s="294">
        <v>1803.36</v>
      </c>
      <c r="E31" s="294">
        <v>773.24</v>
      </c>
      <c r="F31" s="294">
        <v>869.95999999999992</v>
      </c>
      <c r="G31" s="294">
        <v>2483</v>
      </c>
    </row>
    <row r="32" spans="1:7" s="85" customFormat="1" ht="14.25">
      <c r="A32" s="87"/>
      <c r="B32" s="293" t="s">
        <v>74</v>
      </c>
      <c r="D32" s="294">
        <v>1248.48</v>
      </c>
      <c r="E32" s="294">
        <v>535.31999999999994</v>
      </c>
      <c r="F32" s="294">
        <v>602.28</v>
      </c>
      <c r="G32" s="294">
        <v>1719</v>
      </c>
    </row>
    <row r="33" spans="2:7" ht="15">
      <c r="B33" s="295" t="s">
        <v>268</v>
      </c>
      <c r="D33" s="297">
        <v>17929.560000000001</v>
      </c>
      <c r="E33" s="297">
        <v>7687.7900000000009</v>
      </c>
      <c r="F33" s="297">
        <v>8649.41</v>
      </c>
      <c r="G33" s="297">
        <v>24686.75</v>
      </c>
    </row>
    <row r="34" spans="2:7" ht="14.25">
      <c r="B34" s="293" t="s">
        <v>76</v>
      </c>
      <c r="D34" s="294">
        <v>10265.280000000001</v>
      </c>
      <c r="E34" s="294">
        <v>4401.5200000000004</v>
      </c>
      <c r="F34" s="294">
        <v>4952.08</v>
      </c>
      <c r="G34" s="294">
        <v>14134</v>
      </c>
    </row>
    <row r="35" spans="2:7" ht="14.25">
      <c r="B35" s="293" t="s">
        <v>77</v>
      </c>
      <c r="D35" s="294">
        <v>2705.04</v>
      </c>
      <c r="E35" s="294">
        <v>1159.8600000000001</v>
      </c>
      <c r="F35" s="294">
        <v>1304.94</v>
      </c>
      <c r="G35" s="294">
        <v>3724.5000000000005</v>
      </c>
    </row>
    <row r="36" spans="2:7" ht="14.25">
      <c r="B36" s="293" t="s">
        <v>269</v>
      </c>
      <c r="D36" s="294">
        <v>2739.7200000000003</v>
      </c>
      <c r="E36" s="294">
        <v>1174.73</v>
      </c>
      <c r="F36" s="294">
        <v>1321.67</v>
      </c>
      <c r="G36" s="294">
        <v>3772.2500000000005</v>
      </c>
    </row>
    <row r="37" spans="2:7" s="85" customFormat="1" ht="14.25">
      <c r="B37" s="293" t="s">
        <v>270</v>
      </c>
      <c r="D37" s="294">
        <v>2219.52</v>
      </c>
      <c r="E37" s="294">
        <v>951.68000000000006</v>
      </c>
      <c r="F37" s="294">
        <v>1070.72</v>
      </c>
      <c r="G37" s="294">
        <v>3056</v>
      </c>
    </row>
    <row r="38" spans="2:7" ht="14.25">
      <c r="B38" s="293" t="s">
        <v>80</v>
      </c>
      <c r="D38" s="294">
        <v>14565.6</v>
      </c>
      <c r="E38" s="294">
        <v>6245.4000000000005</v>
      </c>
      <c r="F38" s="294">
        <v>7026.6</v>
      </c>
      <c r="G38" s="294">
        <v>20055</v>
      </c>
    </row>
    <row r="39" spans="2:7" ht="14.25">
      <c r="B39" s="293" t="s">
        <v>20</v>
      </c>
      <c r="D39" s="294">
        <v>6311.76</v>
      </c>
      <c r="E39" s="294">
        <v>2706.34</v>
      </c>
      <c r="F39" s="294">
        <v>3044.86</v>
      </c>
      <c r="G39" s="294">
        <v>8690.5</v>
      </c>
    </row>
    <row r="40" spans="2:7" ht="14.25">
      <c r="B40" s="293" t="s">
        <v>343</v>
      </c>
      <c r="D40" s="294">
        <v>6589.2</v>
      </c>
      <c r="E40" s="294">
        <v>2825.2999999999997</v>
      </c>
      <c r="F40" s="294">
        <v>3178.7</v>
      </c>
      <c r="G40" s="294">
        <v>9072.5</v>
      </c>
    </row>
    <row r="41" spans="2:7" s="85" customFormat="1" ht="14.25">
      <c r="B41" s="293" t="s">
        <v>271</v>
      </c>
      <c r="D41" s="294">
        <v>5202</v>
      </c>
      <c r="E41" s="294">
        <v>2230.5</v>
      </c>
      <c r="F41" s="294">
        <v>2509.5</v>
      </c>
      <c r="G41" s="294">
        <v>7162.5</v>
      </c>
    </row>
    <row r="42" spans="2:7" ht="15">
      <c r="B42" s="295" t="s">
        <v>272</v>
      </c>
      <c r="D42" s="297">
        <v>9190.2000000000007</v>
      </c>
      <c r="E42" s="297">
        <v>3940.55</v>
      </c>
      <c r="F42" s="297">
        <v>4433.45</v>
      </c>
      <c r="G42" s="297">
        <v>12653.75</v>
      </c>
    </row>
    <row r="43" spans="2:7" ht="14.25">
      <c r="B43" s="293" t="s">
        <v>21</v>
      </c>
      <c r="D43" s="294">
        <v>7525.56</v>
      </c>
      <c r="E43" s="294">
        <v>3226.79</v>
      </c>
      <c r="F43" s="294">
        <v>3630.4100000000003</v>
      </c>
      <c r="G43" s="294">
        <v>10361.75</v>
      </c>
    </row>
    <row r="44" spans="2:7" ht="14.25">
      <c r="B44" s="293" t="s">
        <v>22</v>
      </c>
      <c r="D44" s="294">
        <v>589.56000000000006</v>
      </c>
      <c r="E44" s="294">
        <v>252.79000000000002</v>
      </c>
      <c r="F44" s="294">
        <v>284.41000000000003</v>
      </c>
      <c r="G44" s="294">
        <v>811.75000000000011</v>
      </c>
    </row>
    <row r="45" spans="2:7" ht="14.25">
      <c r="B45" s="293" t="s">
        <v>23</v>
      </c>
      <c r="D45" s="294">
        <v>381.48</v>
      </c>
      <c r="E45" s="294">
        <v>163.57000000000002</v>
      </c>
      <c r="F45" s="294">
        <v>184.03</v>
      </c>
      <c r="G45" s="294">
        <v>525.25</v>
      </c>
    </row>
    <row r="46" spans="2:7" ht="14.25">
      <c r="B46" s="293" t="s">
        <v>24</v>
      </c>
      <c r="D46" s="294">
        <v>242.76000000000005</v>
      </c>
      <c r="E46" s="294">
        <v>104.09000000000002</v>
      </c>
      <c r="F46" s="294">
        <v>117.11000000000001</v>
      </c>
      <c r="G46" s="294">
        <v>334.25000000000006</v>
      </c>
    </row>
    <row r="47" spans="2:7" ht="14.25">
      <c r="B47" s="293" t="s">
        <v>25</v>
      </c>
      <c r="D47" s="294">
        <v>242.76000000000005</v>
      </c>
      <c r="E47" s="294">
        <v>104.09000000000002</v>
      </c>
      <c r="F47" s="294">
        <v>117.11000000000001</v>
      </c>
      <c r="G47" s="294">
        <v>334.25000000000006</v>
      </c>
    </row>
    <row r="48" spans="2:7" ht="14.25">
      <c r="B48" s="293" t="s">
        <v>26</v>
      </c>
      <c r="D48" s="294">
        <v>208.07999999999998</v>
      </c>
      <c r="E48" s="294">
        <v>89.22</v>
      </c>
      <c r="F48" s="294">
        <v>100.38</v>
      </c>
      <c r="G48" s="294">
        <v>286.5</v>
      </c>
    </row>
    <row r="49" spans="2:7" ht="15">
      <c r="B49" s="295" t="s">
        <v>273</v>
      </c>
      <c r="D49" s="297">
        <v>15814.079999999998</v>
      </c>
      <c r="E49" s="297">
        <v>6780.7199999999993</v>
      </c>
      <c r="F49" s="297">
        <v>7628.8799999999992</v>
      </c>
      <c r="G49" s="297">
        <v>21773.999999999996</v>
      </c>
    </row>
    <row r="50" spans="2:7" ht="14.25">
      <c r="B50" s="293" t="s">
        <v>27</v>
      </c>
      <c r="D50" s="294">
        <v>14218.799999999997</v>
      </c>
      <c r="E50" s="294">
        <v>6096.6999999999989</v>
      </c>
      <c r="F50" s="294">
        <v>6859.2999999999993</v>
      </c>
      <c r="G50" s="294">
        <v>19577.499999999996</v>
      </c>
    </row>
    <row r="51" spans="2:7" ht="14.25">
      <c r="B51" s="298" t="s">
        <v>84</v>
      </c>
      <c r="D51" s="294">
        <v>1595.28</v>
      </c>
      <c r="E51" s="294">
        <v>684.02</v>
      </c>
      <c r="F51" s="294">
        <v>769.58</v>
      </c>
      <c r="G51" s="294">
        <v>2196.5</v>
      </c>
    </row>
    <row r="52" spans="2:7" ht="14.25">
      <c r="B52" s="293" t="s">
        <v>85</v>
      </c>
      <c r="D52" s="294">
        <v>3363.96</v>
      </c>
      <c r="E52" s="294">
        <v>1442.39</v>
      </c>
      <c r="F52" s="294">
        <v>1622.81</v>
      </c>
      <c r="G52" s="294">
        <v>4631.75</v>
      </c>
    </row>
    <row r="53" spans="2:7" ht="14.25">
      <c r="B53" s="293" t="s">
        <v>274</v>
      </c>
      <c r="D53" s="294">
        <v>3468</v>
      </c>
      <c r="E53" s="294">
        <v>1487</v>
      </c>
      <c r="F53" s="294">
        <v>1673</v>
      </c>
      <c r="G53" s="294">
        <v>4775</v>
      </c>
    </row>
    <row r="54" spans="2:7" ht="14.25">
      <c r="B54" s="293" t="s">
        <v>87</v>
      </c>
      <c r="D54" s="294">
        <v>7698.96</v>
      </c>
      <c r="E54" s="294">
        <v>3301.1400000000003</v>
      </c>
      <c r="F54" s="294">
        <v>3714.06</v>
      </c>
      <c r="G54" s="294">
        <v>10600.5</v>
      </c>
    </row>
    <row r="55" spans="2:7" ht="14.25">
      <c r="B55" s="293" t="s">
        <v>88</v>
      </c>
      <c r="D55" s="294">
        <v>8115.119999999999</v>
      </c>
      <c r="E55" s="294">
        <v>3479.5799999999995</v>
      </c>
      <c r="F55" s="294">
        <v>3914.8199999999997</v>
      </c>
      <c r="G55" s="294">
        <v>11173.499999999998</v>
      </c>
    </row>
    <row r="56" spans="2:7" ht="14.25">
      <c r="B56" s="293" t="s">
        <v>89</v>
      </c>
      <c r="D56" s="294">
        <v>4092.24</v>
      </c>
      <c r="E56" s="294">
        <v>1754.6599999999999</v>
      </c>
      <c r="F56" s="294">
        <v>1974.1399999999999</v>
      </c>
      <c r="G56" s="294">
        <v>5634.5</v>
      </c>
    </row>
    <row r="57" spans="2:7" ht="14.25">
      <c r="B57" s="293" t="s">
        <v>275</v>
      </c>
      <c r="D57" s="294">
        <v>4161.6000000000004</v>
      </c>
      <c r="E57" s="294">
        <v>1784.4</v>
      </c>
      <c r="F57" s="294">
        <v>2007.6000000000001</v>
      </c>
      <c r="G57" s="294">
        <v>5730</v>
      </c>
    </row>
    <row r="58" spans="2:7" ht="14.25">
      <c r="B58" s="293" t="s">
        <v>91</v>
      </c>
      <c r="D58" s="294">
        <v>4300.32</v>
      </c>
      <c r="E58" s="294">
        <v>1843.8799999999999</v>
      </c>
      <c r="F58" s="294">
        <v>2074.52</v>
      </c>
      <c r="G58" s="294">
        <v>5921</v>
      </c>
    </row>
    <row r="59" spans="2:7" s="85" customFormat="1" ht="14.25">
      <c r="B59" s="293" t="s">
        <v>92</v>
      </c>
      <c r="D59" s="294">
        <v>7040.04</v>
      </c>
      <c r="E59" s="294">
        <v>3018.6099999999997</v>
      </c>
      <c r="F59" s="294">
        <v>3396.1899999999996</v>
      </c>
      <c r="G59" s="294">
        <v>9693.25</v>
      </c>
    </row>
    <row r="60" spans="2:7" ht="14.25">
      <c r="B60" s="293" t="s">
        <v>93</v>
      </c>
      <c r="D60" s="294">
        <v>3051.84</v>
      </c>
      <c r="E60" s="294">
        <v>1308.5600000000002</v>
      </c>
      <c r="F60" s="294">
        <v>1472.24</v>
      </c>
      <c r="G60" s="294">
        <v>4202</v>
      </c>
    </row>
    <row r="61" spans="2:7" ht="14.25">
      <c r="B61" s="293" t="s">
        <v>94</v>
      </c>
      <c r="D61" s="294">
        <v>4335</v>
      </c>
      <c r="E61" s="294">
        <v>1858.75</v>
      </c>
      <c r="F61" s="294">
        <v>2091.25</v>
      </c>
      <c r="G61" s="294">
        <v>5968.75</v>
      </c>
    </row>
    <row r="62" spans="2:7" ht="14.25">
      <c r="B62" s="293" t="s">
        <v>95</v>
      </c>
      <c r="D62" s="294">
        <v>1560.6000000000001</v>
      </c>
      <c r="E62" s="294">
        <v>669.15000000000009</v>
      </c>
      <c r="F62" s="294">
        <v>752.85000000000014</v>
      </c>
      <c r="G62" s="294">
        <v>2148.7500000000005</v>
      </c>
    </row>
    <row r="63" spans="2:7" s="85" customFormat="1" ht="14.25">
      <c r="B63" s="293" t="s">
        <v>96</v>
      </c>
      <c r="D63" s="294">
        <v>936.36</v>
      </c>
      <c r="E63" s="294">
        <v>401.49</v>
      </c>
      <c r="F63" s="294">
        <v>451.71000000000004</v>
      </c>
      <c r="G63" s="294">
        <v>1289.25</v>
      </c>
    </row>
    <row r="64" spans="2:7" ht="14.25">
      <c r="B64" s="293" t="s">
        <v>97</v>
      </c>
      <c r="D64" s="294">
        <v>5722.2</v>
      </c>
      <c r="E64" s="294">
        <v>2453.5500000000002</v>
      </c>
      <c r="F64" s="294">
        <v>2760.4500000000003</v>
      </c>
      <c r="G64" s="294">
        <v>7878.75</v>
      </c>
    </row>
    <row r="65" spans="2:7" ht="14.25">
      <c r="B65" s="293" t="s">
        <v>98</v>
      </c>
      <c r="D65" s="294">
        <v>1560.6000000000001</v>
      </c>
      <c r="E65" s="294">
        <v>669.15000000000009</v>
      </c>
      <c r="F65" s="294">
        <v>752.85000000000014</v>
      </c>
      <c r="G65" s="294">
        <v>2148.7500000000005</v>
      </c>
    </row>
    <row r="66" spans="2:7" ht="15" thickBot="1">
      <c r="B66" s="299" t="s">
        <v>99</v>
      </c>
      <c r="D66" s="300">
        <v>3190.56</v>
      </c>
      <c r="E66" s="300">
        <v>1368.04</v>
      </c>
      <c r="F66" s="300">
        <v>1539.16</v>
      </c>
      <c r="G66" s="300">
        <v>4393</v>
      </c>
    </row>
    <row r="67" spans="2:7" ht="15.75" thickBot="1">
      <c r="B67" s="301"/>
      <c r="D67" s="290">
        <v>346799.99999999994</v>
      </c>
      <c r="E67" s="290">
        <v>148699.99999999997</v>
      </c>
      <c r="F67" s="290">
        <v>167299.99999999994</v>
      </c>
      <c r="G67" s="290">
        <v>477499.99999999988</v>
      </c>
    </row>
    <row r="68" spans="2:7">
      <c r="D68" s="88"/>
      <c r="E68" s="88"/>
      <c r="F68" s="88"/>
      <c r="G68" s="88"/>
    </row>
    <row r="69" spans="2:7" ht="15" customHeight="1">
      <c r="B69" s="77" t="s">
        <v>276</v>
      </c>
      <c r="D69" s="90"/>
      <c r="E69" s="91"/>
      <c r="F69" s="91"/>
      <c r="G69" s="91" t="s">
        <v>277</v>
      </c>
    </row>
    <row r="70" spans="2:7" ht="15" customHeight="1">
      <c r="B70" s="89">
        <v>45407</v>
      </c>
      <c r="D70" s="90"/>
      <c r="E70" s="90"/>
      <c r="F70" s="90"/>
      <c r="G70" s="90"/>
    </row>
    <row r="71" spans="2:7">
      <c r="B71" s="92"/>
      <c r="D71" s="90"/>
      <c r="E71" s="90"/>
      <c r="F71" s="90"/>
      <c r="G71" s="90"/>
    </row>
    <row r="72" spans="2:7">
      <c r="E72" s="91"/>
      <c r="F72" s="91"/>
      <c r="G72" s="91"/>
    </row>
    <row r="73" spans="2:7">
      <c r="E73" s="91"/>
      <c r="F73" s="91"/>
      <c r="G73" s="91"/>
    </row>
    <row r="74" spans="2:7">
      <c r="E74" s="91"/>
      <c r="F74" s="91"/>
      <c r="G74" s="91"/>
    </row>
  </sheetData>
  <sheetProtection algorithmName="SHA-512" hashValue="r8Qs3X8fS/BTvCJyoPiWGbnvfNvmn0GnjZhsuJXi6roWkQIEn8rTPVmSEazaKR7hfeOHo3BLOfGn6XhAnUqbFg==" saltValue="BQ4DfelTFBN8l0dQAi3/RA==" spinCount="100000" sheet="1" objects="1" scenarios="1"/>
  <mergeCells count="3">
    <mergeCell ref="D1:G1"/>
    <mergeCell ref="D2:G2"/>
    <mergeCell ref="D4:D5"/>
  </mergeCells>
  <pageMargins left="0.511811024" right="0.511811024" top="0.78740157499999996" bottom="0.78740157499999996" header="0.31496062000000002" footer="0.31496062000000002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pane xSplit="1" ySplit="1" topLeftCell="B2" activePane="bottomRight" state="frozen"/>
      <selection sqref="A1:E9"/>
      <selection pane="topRight" sqref="A1:E9"/>
      <selection pane="bottomLeft" sqref="A1:E9"/>
      <selection pane="bottomRight" sqref="A1:E9"/>
    </sheetView>
  </sheetViews>
  <sheetFormatPr defaultRowHeight="15"/>
  <cols>
    <col min="1" max="1" width="28.5703125" bestFit="1" customWidth="1"/>
    <col min="2" max="2" width="13.140625" style="94" bestFit="1" customWidth="1"/>
    <col min="3" max="3" width="14.5703125" style="94" bestFit="1" customWidth="1"/>
  </cols>
  <sheetData>
    <row r="1" spans="1:3" s="93" customFormat="1">
      <c r="A1" s="93" t="s">
        <v>35</v>
      </c>
      <c r="B1" s="95" t="s">
        <v>176</v>
      </c>
      <c r="C1" s="95" t="s">
        <v>278</v>
      </c>
    </row>
    <row r="2" spans="1:3">
      <c r="A2" t="s">
        <v>18</v>
      </c>
      <c r="B2" s="94">
        <v>4967</v>
      </c>
      <c r="C2" s="94">
        <v>17166.600000000002</v>
      </c>
    </row>
    <row r="3" spans="1:3">
      <c r="A3" t="s">
        <v>63</v>
      </c>
      <c r="B3" s="94">
        <v>1073</v>
      </c>
      <c r="C3" s="94">
        <v>2496.96</v>
      </c>
    </row>
    <row r="4" spans="1:3">
      <c r="A4" t="s">
        <v>19</v>
      </c>
      <c r="B4" s="94">
        <v>3211</v>
      </c>
      <c r="C4" s="94">
        <v>6866.6399999999994</v>
      </c>
    </row>
    <row r="5" spans="1:3">
      <c r="A5" t="s">
        <v>17</v>
      </c>
      <c r="B5" s="94">
        <v>16195</v>
      </c>
      <c r="C5" s="94">
        <v>30969.239999999998</v>
      </c>
    </row>
  </sheetData>
  <sortState ref="A2:B5">
    <sortCondition ref="A1:A5"/>
  </sortState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2:RU58"/>
  <sheetViews>
    <sheetView showGridLines="0" zoomScale="77" zoomScaleNormal="77" workbookViewId="0">
      <pane xSplit="11" topLeftCell="L1" activePane="topRight" state="frozen"/>
      <selection sqref="A1:E7"/>
      <selection pane="topRight" sqref="A1:E9"/>
    </sheetView>
  </sheetViews>
  <sheetFormatPr defaultColWidth="9.140625" defaultRowHeight="15"/>
  <cols>
    <col min="1" max="1" width="1.28515625" style="22" customWidth="1"/>
    <col min="2" max="2" width="19.7109375" style="22" customWidth="1"/>
    <col min="3" max="3" width="1.28515625" style="22" customWidth="1"/>
    <col min="4" max="4" width="14.140625" style="22" customWidth="1"/>
    <col min="5" max="5" width="13.85546875" style="22" customWidth="1"/>
    <col min="6" max="6" width="1.28515625" style="22" customWidth="1"/>
    <col min="7" max="7" width="18.28515625" style="22" customWidth="1"/>
    <col min="8" max="8" width="1.28515625" style="22" customWidth="1"/>
    <col min="9" max="9" width="16.140625" style="22" customWidth="1"/>
    <col min="10" max="10" width="1.28515625" style="22" customWidth="1"/>
    <col min="11" max="11" width="59.140625" style="22" customWidth="1"/>
    <col min="12" max="12" width="18.42578125" style="22" customWidth="1"/>
    <col min="13" max="13" width="15.7109375" style="22" customWidth="1"/>
    <col min="14" max="14" width="14" style="22" customWidth="1"/>
    <col min="15" max="15" width="1.28515625" style="22" customWidth="1"/>
    <col min="16" max="16" width="13.7109375" style="22" customWidth="1"/>
    <col min="17" max="17" width="16.28515625" style="22" customWidth="1"/>
    <col min="18" max="22" width="16.7109375" style="22" customWidth="1"/>
    <col min="23" max="23" width="16.28515625" style="22" customWidth="1"/>
    <col min="24" max="25" width="16.7109375" style="22" customWidth="1"/>
    <col min="26" max="26" width="1.28515625" style="22" customWidth="1"/>
    <col min="27" max="27" width="15.7109375" style="22" customWidth="1"/>
    <col min="28" max="29" width="16.7109375" style="22" customWidth="1"/>
    <col min="30" max="30" width="20.140625" style="22" customWidth="1"/>
    <col min="31" max="32" width="16.7109375" style="22" customWidth="1"/>
    <col min="33" max="33" width="1.28515625" style="22" customWidth="1"/>
    <col min="34" max="34" width="13.42578125" style="22" customWidth="1"/>
    <col min="35" max="40" width="14.42578125" style="22" customWidth="1"/>
    <col min="41" max="41" width="13.42578125" style="22" customWidth="1"/>
    <col min="42" max="46" width="14.42578125" style="22" customWidth="1"/>
    <col min="47" max="47" width="1.140625" style="22" customWidth="1"/>
    <col min="48" max="48" width="15.7109375" style="22" customWidth="1"/>
    <col min="49" max="49" width="14.42578125" style="22" customWidth="1"/>
    <col min="50" max="50" width="15.7109375" style="22" customWidth="1"/>
    <col min="51" max="51" width="14.42578125" style="22" customWidth="1"/>
    <col min="52" max="56" width="15.7109375" style="22" customWidth="1"/>
    <col min="57" max="57" width="14.7109375" style="22" customWidth="1"/>
    <col min="58" max="58" width="1.28515625" style="22" customWidth="1"/>
    <col min="59" max="59" width="14.7109375" style="22" customWidth="1"/>
    <col min="60" max="69" width="16.7109375" style="22" customWidth="1"/>
    <col min="70" max="70" width="1.28515625" style="22" customWidth="1"/>
    <col min="71" max="77" width="16.7109375" style="22" customWidth="1"/>
    <col min="78" max="78" width="1.28515625" style="22" customWidth="1"/>
    <col min="79" max="79" width="0.85546875" style="22" customWidth="1"/>
    <col min="80" max="80" width="13.28515625" style="22" customWidth="1"/>
    <col min="81" max="16384" width="9.140625" style="22"/>
  </cols>
  <sheetData>
    <row r="2" spans="1:489" ht="28.5">
      <c r="B2" s="32" t="s">
        <v>42</v>
      </c>
      <c r="K2" s="212"/>
      <c r="L2" s="213"/>
    </row>
    <row r="3" spans="1:489" ht="28.5">
      <c r="B3" s="32" t="s">
        <v>342</v>
      </c>
      <c r="K3" s="212"/>
      <c r="L3" s="213"/>
      <c r="R3" s="214"/>
      <c r="S3" s="215"/>
    </row>
    <row r="4" spans="1:489" ht="28.5">
      <c r="B4" s="33" t="s">
        <v>41</v>
      </c>
      <c r="C4" s="33"/>
      <c r="D4" s="33"/>
      <c r="I4" s="34"/>
      <c r="K4" s="212"/>
      <c r="L4" s="213"/>
      <c r="P4" s="34" t="s">
        <v>43</v>
      </c>
      <c r="R4" s="216"/>
      <c r="S4" s="217"/>
      <c r="AA4" s="34" t="s">
        <v>43</v>
      </c>
      <c r="AH4" s="34" t="s">
        <v>44</v>
      </c>
      <c r="AV4" s="34" t="s">
        <v>45</v>
      </c>
      <c r="BG4" s="34" t="s">
        <v>46</v>
      </c>
      <c r="BS4" s="34" t="s">
        <v>47</v>
      </c>
    </row>
    <row r="5" spans="1:489" ht="7.5" customHeight="1">
      <c r="B5" s="35"/>
    </row>
    <row r="6" spans="1:489" ht="9.75" customHeight="1" thickBot="1">
      <c r="A6" s="36"/>
      <c r="B6" s="37"/>
      <c r="C6" s="37"/>
      <c r="D6" s="37"/>
      <c r="E6" s="37"/>
      <c r="F6" s="37"/>
      <c r="G6" s="37"/>
      <c r="H6" s="37"/>
      <c r="I6" s="37"/>
      <c r="J6" s="37"/>
      <c r="K6" s="38"/>
      <c r="L6" s="38"/>
      <c r="M6" s="38"/>
      <c r="N6" s="38"/>
      <c r="O6" s="37"/>
      <c r="P6" s="39"/>
      <c r="Q6" s="39"/>
      <c r="R6" s="40"/>
      <c r="S6" s="41"/>
      <c r="T6" s="41"/>
      <c r="U6" s="40"/>
      <c r="V6" s="40"/>
      <c r="W6" s="40"/>
      <c r="X6" s="40"/>
      <c r="Y6" s="40"/>
      <c r="Z6" s="37"/>
      <c r="AA6" s="42"/>
      <c r="AB6" s="40"/>
      <c r="AC6" s="40"/>
      <c r="AD6" s="40"/>
      <c r="AE6" s="40"/>
      <c r="AF6" s="40"/>
      <c r="AG6" s="37"/>
      <c r="AH6" s="40"/>
      <c r="AI6" s="39"/>
      <c r="AJ6" s="40"/>
      <c r="AK6" s="40"/>
      <c r="AL6" s="40"/>
      <c r="AM6" s="40"/>
      <c r="AN6" s="40"/>
      <c r="AO6" s="42"/>
      <c r="AP6" s="40"/>
      <c r="AQ6" s="40"/>
      <c r="AR6" s="40"/>
      <c r="AS6" s="40"/>
      <c r="AT6" s="40"/>
      <c r="AU6" s="37"/>
      <c r="AV6" s="40"/>
      <c r="AW6" s="42"/>
      <c r="AX6" s="40"/>
      <c r="AY6" s="40"/>
      <c r="AZ6" s="40"/>
      <c r="BA6" s="40"/>
      <c r="BB6" s="40"/>
      <c r="BC6" s="40"/>
      <c r="BD6" s="39"/>
      <c r="BE6" s="40"/>
      <c r="BF6" s="37"/>
      <c r="BG6" s="42"/>
      <c r="BH6" s="40"/>
      <c r="BI6" s="40"/>
      <c r="BJ6" s="40"/>
      <c r="BK6" s="40"/>
      <c r="BL6" s="40"/>
      <c r="BM6" s="40"/>
      <c r="BN6" s="40"/>
      <c r="BO6" s="40"/>
      <c r="BP6" s="40"/>
      <c r="BQ6" s="39"/>
      <c r="BR6" s="37"/>
      <c r="BS6" s="42"/>
      <c r="BT6" s="40"/>
      <c r="BU6" s="40"/>
      <c r="BV6" s="40"/>
      <c r="BW6" s="40"/>
      <c r="BX6" s="40"/>
      <c r="BY6" s="43"/>
      <c r="BZ6" s="43"/>
    </row>
    <row r="7" spans="1:489" ht="22.5" customHeight="1" thickTop="1" thickBot="1">
      <c r="A7" s="36"/>
      <c r="B7" s="350" t="s">
        <v>48</v>
      </c>
      <c r="C7" s="44"/>
      <c r="D7" s="353" t="s">
        <v>49</v>
      </c>
      <c r="E7" s="353"/>
      <c r="F7" s="45"/>
      <c r="G7" s="350" t="s">
        <v>50</v>
      </c>
      <c r="H7" s="44"/>
      <c r="I7" s="354" t="s">
        <v>51</v>
      </c>
      <c r="J7" s="44"/>
      <c r="K7" s="350" t="s">
        <v>0</v>
      </c>
      <c r="L7" s="350" t="s">
        <v>52</v>
      </c>
      <c r="M7" s="350" t="s">
        <v>53</v>
      </c>
      <c r="N7" s="46" t="s">
        <v>54</v>
      </c>
      <c r="O7" s="44"/>
      <c r="P7" s="357" t="s">
        <v>55</v>
      </c>
      <c r="Q7" s="350" t="s">
        <v>56</v>
      </c>
      <c r="R7" s="350" t="s">
        <v>57</v>
      </c>
      <c r="S7" s="350" t="s">
        <v>58</v>
      </c>
      <c r="T7" s="348" t="s">
        <v>59</v>
      </c>
      <c r="U7" s="348" t="s">
        <v>60</v>
      </c>
      <c r="V7" s="350" t="s">
        <v>61</v>
      </c>
      <c r="W7" s="357" t="s">
        <v>62</v>
      </c>
      <c r="X7" s="350" t="s">
        <v>17</v>
      </c>
      <c r="Y7" s="350" t="s">
        <v>63</v>
      </c>
      <c r="Z7" s="44"/>
      <c r="AA7" s="357" t="s">
        <v>64</v>
      </c>
      <c r="AB7" s="350" t="s">
        <v>18</v>
      </c>
      <c r="AC7" s="350" t="s">
        <v>65</v>
      </c>
      <c r="AD7" s="350" t="s">
        <v>66</v>
      </c>
      <c r="AE7" s="350" t="s">
        <v>67</v>
      </c>
      <c r="AF7" s="350" t="s">
        <v>19</v>
      </c>
      <c r="AG7" s="44"/>
      <c r="AH7" s="357" t="s">
        <v>68</v>
      </c>
      <c r="AI7" s="350" t="s">
        <v>69</v>
      </c>
      <c r="AJ7" s="350" t="s">
        <v>70</v>
      </c>
      <c r="AK7" s="350" t="s">
        <v>71</v>
      </c>
      <c r="AL7" s="350" t="s">
        <v>72</v>
      </c>
      <c r="AM7" s="350" t="s">
        <v>73</v>
      </c>
      <c r="AN7" s="350" t="s">
        <v>74</v>
      </c>
      <c r="AO7" s="357" t="s">
        <v>75</v>
      </c>
      <c r="AP7" s="350" t="s">
        <v>76</v>
      </c>
      <c r="AQ7" s="350" t="s">
        <v>77</v>
      </c>
      <c r="AR7" s="350" t="s">
        <v>78</v>
      </c>
      <c r="AS7" s="350" t="s">
        <v>79</v>
      </c>
      <c r="AT7" s="350" t="s">
        <v>80</v>
      </c>
      <c r="AU7" s="218"/>
      <c r="AV7" s="350" t="s">
        <v>20</v>
      </c>
      <c r="AW7" s="350" t="s">
        <v>343</v>
      </c>
      <c r="AX7" s="350" t="s">
        <v>81</v>
      </c>
      <c r="AY7" s="357" t="s">
        <v>82</v>
      </c>
      <c r="AZ7" s="350" t="s">
        <v>21</v>
      </c>
      <c r="BA7" s="350" t="s">
        <v>22</v>
      </c>
      <c r="BB7" s="350" t="s">
        <v>23</v>
      </c>
      <c r="BC7" s="350" t="s">
        <v>24</v>
      </c>
      <c r="BD7" s="350" t="s">
        <v>25</v>
      </c>
      <c r="BE7" s="350" t="s">
        <v>26</v>
      </c>
      <c r="BF7" s="44"/>
      <c r="BG7" s="47" t="s">
        <v>83</v>
      </c>
      <c r="BH7" s="350" t="s">
        <v>27</v>
      </c>
      <c r="BI7" s="350" t="s">
        <v>84</v>
      </c>
      <c r="BJ7" s="350" t="s">
        <v>85</v>
      </c>
      <c r="BK7" s="350" t="s">
        <v>86</v>
      </c>
      <c r="BL7" s="350" t="s">
        <v>87</v>
      </c>
      <c r="BM7" s="350" t="s">
        <v>88</v>
      </c>
      <c r="BN7" s="350" t="s">
        <v>89</v>
      </c>
      <c r="BO7" s="350" t="s">
        <v>90</v>
      </c>
      <c r="BP7" s="350" t="s">
        <v>91</v>
      </c>
      <c r="BQ7" s="350" t="s">
        <v>92</v>
      </c>
      <c r="BR7" s="44"/>
      <c r="BS7" s="350" t="s">
        <v>93</v>
      </c>
      <c r="BT7" s="350" t="s">
        <v>94</v>
      </c>
      <c r="BU7" s="350" t="s">
        <v>95</v>
      </c>
      <c r="BV7" s="350" t="s">
        <v>96</v>
      </c>
      <c r="BW7" s="350" t="s">
        <v>97</v>
      </c>
      <c r="BX7" s="350" t="s">
        <v>98</v>
      </c>
      <c r="BY7" s="350" t="s">
        <v>99</v>
      </c>
      <c r="BZ7" s="48"/>
      <c r="CF7" s="219"/>
    </row>
    <row r="8" spans="1:489" ht="22.5" customHeight="1" thickTop="1" thickBot="1">
      <c r="A8" s="36"/>
      <c r="B8" s="351"/>
      <c r="C8" s="44"/>
      <c r="D8" s="360" t="s">
        <v>100</v>
      </c>
      <c r="E8" s="360" t="s">
        <v>101</v>
      </c>
      <c r="F8" s="45"/>
      <c r="G8" s="351"/>
      <c r="H8" s="44"/>
      <c r="I8" s="355"/>
      <c r="J8" s="44"/>
      <c r="K8" s="351"/>
      <c r="L8" s="351"/>
      <c r="M8" s="351"/>
      <c r="N8" s="49" t="s">
        <v>102</v>
      </c>
      <c r="O8" s="44"/>
      <c r="P8" s="358"/>
      <c r="Q8" s="351"/>
      <c r="R8" s="351"/>
      <c r="S8" s="351"/>
      <c r="T8" s="349"/>
      <c r="U8" s="349"/>
      <c r="V8" s="351"/>
      <c r="W8" s="358"/>
      <c r="X8" s="351"/>
      <c r="Y8" s="351"/>
      <c r="Z8" s="44"/>
      <c r="AA8" s="358"/>
      <c r="AB8" s="351"/>
      <c r="AC8" s="351"/>
      <c r="AD8" s="351"/>
      <c r="AE8" s="351"/>
      <c r="AF8" s="351"/>
      <c r="AG8" s="44"/>
      <c r="AH8" s="358"/>
      <c r="AI8" s="351"/>
      <c r="AJ8" s="351"/>
      <c r="AK8" s="351"/>
      <c r="AL8" s="351"/>
      <c r="AM8" s="351"/>
      <c r="AN8" s="351"/>
      <c r="AO8" s="358"/>
      <c r="AP8" s="351"/>
      <c r="AQ8" s="351"/>
      <c r="AR8" s="351" t="s">
        <v>103</v>
      </c>
      <c r="AS8" s="351" t="s">
        <v>104</v>
      </c>
      <c r="AT8" s="351" t="s">
        <v>105</v>
      </c>
      <c r="AU8" s="218"/>
      <c r="AV8" s="351" t="s">
        <v>106</v>
      </c>
      <c r="AW8" s="351"/>
      <c r="AX8" s="351" t="s">
        <v>107</v>
      </c>
      <c r="AY8" s="358"/>
      <c r="AZ8" s="351"/>
      <c r="BA8" s="351"/>
      <c r="BB8" s="351"/>
      <c r="BC8" s="351"/>
      <c r="BD8" s="351"/>
      <c r="BE8" s="351"/>
      <c r="BF8" s="44"/>
      <c r="BG8" s="50"/>
      <c r="BH8" s="351"/>
      <c r="BI8" s="351"/>
      <c r="BJ8" s="351"/>
      <c r="BK8" s="351"/>
      <c r="BL8" s="351"/>
      <c r="BM8" s="351"/>
      <c r="BN8" s="351"/>
      <c r="BO8" s="351"/>
      <c r="BP8" s="351"/>
      <c r="BQ8" s="351"/>
      <c r="BR8" s="44"/>
      <c r="BS8" s="351"/>
      <c r="BT8" s="351"/>
      <c r="BU8" s="351"/>
      <c r="BV8" s="351" t="s">
        <v>108</v>
      </c>
      <c r="BW8" s="351"/>
      <c r="BX8" s="351" t="s">
        <v>109</v>
      </c>
      <c r="BY8" s="351" t="s">
        <v>110</v>
      </c>
      <c r="BZ8" s="48"/>
      <c r="CF8" s="219"/>
    </row>
    <row r="9" spans="1:489" ht="16.5" customHeight="1" thickTop="1" thickBot="1">
      <c r="A9" s="36"/>
      <c r="B9" s="352"/>
      <c r="C9" s="48"/>
      <c r="D9" s="360"/>
      <c r="E9" s="360"/>
      <c r="F9" s="48"/>
      <c r="G9" s="352"/>
      <c r="H9" s="48"/>
      <c r="I9" s="356"/>
      <c r="J9" s="48"/>
      <c r="K9" s="352"/>
      <c r="L9" s="352"/>
      <c r="M9" s="352"/>
      <c r="N9" s="51" t="s">
        <v>111</v>
      </c>
      <c r="O9" s="44"/>
      <c r="P9" s="52"/>
      <c r="Q9" s="51" t="s">
        <v>112</v>
      </c>
      <c r="R9" s="51" t="s">
        <v>113</v>
      </c>
      <c r="S9" s="51" t="s">
        <v>114</v>
      </c>
      <c r="T9" s="51" t="s">
        <v>115</v>
      </c>
      <c r="U9" s="51" t="s">
        <v>116</v>
      </c>
      <c r="V9" s="51" t="s">
        <v>117</v>
      </c>
      <c r="W9" s="53"/>
      <c r="X9" s="51" t="s">
        <v>118</v>
      </c>
      <c r="Y9" s="51" t="s">
        <v>119</v>
      </c>
      <c r="Z9" s="48"/>
      <c r="AA9" s="52"/>
      <c r="AB9" s="51" t="s">
        <v>120</v>
      </c>
      <c r="AC9" s="51" t="s">
        <v>121</v>
      </c>
      <c r="AD9" s="51" t="s">
        <v>122</v>
      </c>
      <c r="AE9" s="51" t="s">
        <v>123</v>
      </c>
      <c r="AF9" s="51" t="s">
        <v>124</v>
      </c>
      <c r="AG9" s="48"/>
      <c r="AH9" s="52"/>
      <c r="AI9" s="51" t="s">
        <v>125</v>
      </c>
      <c r="AJ9" s="51" t="s">
        <v>126</v>
      </c>
      <c r="AK9" s="51" t="s">
        <v>127</v>
      </c>
      <c r="AL9" s="51" t="s">
        <v>128</v>
      </c>
      <c r="AM9" s="51" t="s">
        <v>129</v>
      </c>
      <c r="AN9" s="51" t="s">
        <v>130</v>
      </c>
      <c r="AO9" s="52"/>
      <c r="AP9" s="51" t="s">
        <v>131</v>
      </c>
      <c r="AQ9" s="51" t="s">
        <v>132</v>
      </c>
      <c r="AR9" s="51" t="s">
        <v>133</v>
      </c>
      <c r="AS9" s="51" t="s">
        <v>134</v>
      </c>
      <c r="AT9" s="51" t="s">
        <v>135</v>
      </c>
      <c r="AU9" s="220"/>
      <c r="AV9" s="51" t="s">
        <v>136</v>
      </c>
      <c r="AW9" s="51" t="s">
        <v>137</v>
      </c>
      <c r="AX9" s="51" t="s">
        <v>138</v>
      </c>
      <c r="AY9" s="52"/>
      <c r="AZ9" s="51" t="s">
        <v>139</v>
      </c>
      <c r="BA9" s="51" t="s">
        <v>140</v>
      </c>
      <c r="BB9" s="51" t="s">
        <v>141</v>
      </c>
      <c r="BC9" s="51" t="s">
        <v>142</v>
      </c>
      <c r="BD9" s="51" t="s">
        <v>143</v>
      </c>
      <c r="BE9" s="51" t="s">
        <v>144</v>
      </c>
      <c r="BF9" s="48"/>
      <c r="BG9" s="52"/>
      <c r="BH9" s="51" t="s">
        <v>145</v>
      </c>
      <c r="BI9" s="51" t="s">
        <v>146</v>
      </c>
      <c r="BJ9" s="51" t="s">
        <v>147</v>
      </c>
      <c r="BK9" s="51" t="s">
        <v>148</v>
      </c>
      <c r="BL9" s="51" t="s">
        <v>149</v>
      </c>
      <c r="BM9" s="51" t="s">
        <v>150</v>
      </c>
      <c r="BN9" s="51" t="s">
        <v>151</v>
      </c>
      <c r="BO9" s="51" t="s">
        <v>152</v>
      </c>
      <c r="BP9" s="51" t="s">
        <v>153</v>
      </c>
      <c r="BQ9" s="51" t="s">
        <v>154</v>
      </c>
      <c r="BR9" s="48"/>
      <c r="BS9" s="51" t="s">
        <v>155</v>
      </c>
      <c r="BT9" s="51" t="s">
        <v>156</v>
      </c>
      <c r="BU9" s="51" t="s">
        <v>157</v>
      </c>
      <c r="BV9" s="51" t="s">
        <v>158</v>
      </c>
      <c r="BW9" s="51" t="s">
        <v>159</v>
      </c>
      <c r="BX9" s="51" t="s">
        <v>160</v>
      </c>
      <c r="BY9" s="51" t="s">
        <v>161</v>
      </c>
      <c r="BZ9" s="48"/>
      <c r="CF9" s="219"/>
    </row>
    <row r="10" spans="1:489" s="229" customFormat="1" ht="15.75" thickTop="1">
      <c r="A10" s="221"/>
      <c r="B10" s="222" t="s">
        <v>162</v>
      </c>
      <c r="C10" s="223"/>
      <c r="D10" s="222" t="s">
        <v>163</v>
      </c>
      <c r="E10" s="222" t="s">
        <v>164</v>
      </c>
      <c r="F10" s="223"/>
      <c r="G10" s="222" t="s">
        <v>165</v>
      </c>
      <c r="H10" s="223"/>
      <c r="I10" s="224" t="s">
        <v>166</v>
      </c>
      <c r="J10" s="223"/>
      <c r="K10" s="225" t="s">
        <v>167</v>
      </c>
      <c r="L10" s="58" t="s">
        <v>168</v>
      </c>
      <c r="M10" s="58" t="s">
        <v>168</v>
      </c>
      <c r="N10" s="57">
        <v>0.65</v>
      </c>
      <c r="O10" s="226"/>
      <c r="P10" s="58" t="s">
        <v>168</v>
      </c>
      <c r="Q10" s="62">
        <v>17582</v>
      </c>
      <c r="R10" s="59" t="s">
        <v>168</v>
      </c>
      <c r="S10" s="59" t="s">
        <v>168</v>
      </c>
      <c r="T10" s="59" t="s">
        <v>168</v>
      </c>
      <c r="U10" s="59" t="s">
        <v>168</v>
      </c>
      <c r="V10" s="59" t="s">
        <v>168</v>
      </c>
      <c r="W10" s="58" t="s">
        <v>168</v>
      </c>
      <c r="X10" s="59" t="s">
        <v>168</v>
      </c>
      <c r="Y10" s="59" t="s">
        <v>168</v>
      </c>
      <c r="Z10" s="223"/>
      <c r="AA10" s="58" t="s">
        <v>168</v>
      </c>
      <c r="AB10" s="59" t="s">
        <v>168</v>
      </c>
      <c r="AC10" s="59" t="s">
        <v>168</v>
      </c>
      <c r="AD10" s="59" t="s">
        <v>168</v>
      </c>
      <c r="AE10" s="59" t="s">
        <v>168</v>
      </c>
      <c r="AF10" s="59" t="s">
        <v>168</v>
      </c>
      <c r="AG10" s="223"/>
      <c r="AH10" s="58" t="s">
        <v>168</v>
      </c>
      <c r="AI10" s="59" t="s">
        <v>168</v>
      </c>
      <c r="AJ10" s="59" t="s">
        <v>168</v>
      </c>
      <c r="AK10" s="59" t="s">
        <v>168</v>
      </c>
      <c r="AL10" s="59" t="s">
        <v>168</v>
      </c>
      <c r="AM10" s="59" t="s">
        <v>168</v>
      </c>
      <c r="AN10" s="59" t="s">
        <v>168</v>
      </c>
      <c r="AO10" s="58" t="s">
        <v>168</v>
      </c>
      <c r="AP10" s="59" t="s">
        <v>168</v>
      </c>
      <c r="AQ10" s="59" t="s">
        <v>168</v>
      </c>
      <c r="AR10" s="59" t="s">
        <v>168</v>
      </c>
      <c r="AS10" s="59" t="s">
        <v>168</v>
      </c>
      <c r="AT10" s="59" t="s">
        <v>168</v>
      </c>
      <c r="AU10" s="223">
        <v>0</v>
      </c>
      <c r="AV10" s="59" t="s">
        <v>168</v>
      </c>
      <c r="AW10" s="59" t="s">
        <v>168</v>
      </c>
      <c r="AX10" s="59" t="s">
        <v>168</v>
      </c>
      <c r="AY10" s="58" t="s">
        <v>168</v>
      </c>
      <c r="AZ10" s="59" t="s">
        <v>168</v>
      </c>
      <c r="BA10" s="59" t="s">
        <v>168</v>
      </c>
      <c r="BB10" s="59" t="s">
        <v>168</v>
      </c>
      <c r="BC10" s="59" t="s">
        <v>168</v>
      </c>
      <c r="BD10" s="59" t="s">
        <v>168</v>
      </c>
      <c r="BE10" s="59" t="s">
        <v>168</v>
      </c>
      <c r="BF10" s="223"/>
      <c r="BG10" s="58" t="s">
        <v>168</v>
      </c>
      <c r="BH10" s="59" t="s">
        <v>168</v>
      </c>
      <c r="BI10" s="59" t="s">
        <v>168</v>
      </c>
      <c r="BJ10" s="59" t="s">
        <v>168</v>
      </c>
      <c r="BK10" s="59" t="s">
        <v>168</v>
      </c>
      <c r="BL10" s="59" t="s">
        <v>168</v>
      </c>
      <c r="BM10" s="59" t="s">
        <v>168</v>
      </c>
      <c r="BN10" s="59" t="s">
        <v>168</v>
      </c>
      <c r="BO10" s="59" t="s">
        <v>168</v>
      </c>
      <c r="BP10" s="59" t="s">
        <v>168</v>
      </c>
      <c r="BQ10" s="59" t="s">
        <v>168</v>
      </c>
      <c r="BR10" s="223"/>
      <c r="BS10" s="59" t="s">
        <v>168</v>
      </c>
      <c r="BT10" s="59" t="s">
        <v>168</v>
      </c>
      <c r="BU10" s="59" t="s">
        <v>168</v>
      </c>
      <c r="BV10" s="59" t="s">
        <v>168</v>
      </c>
      <c r="BW10" s="59" t="s">
        <v>168</v>
      </c>
      <c r="BX10" s="59" t="s">
        <v>168</v>
      </c>
      <c r="BY10" s="59" t="s">
        <v>168</v>
      </c>
      <c r="BZ10" s="223"/>
      <c r="CA10" s="227"/>
      <c r="CB10" s="227"/>
      <c r="CC10" s="227"/>
      <c r="CD10" s="227"/>
      <c r="CE10" s="227"/>
      <c r="CF10" s="228"/>
      <c r="CG10" s="227"/>
      <c r="CH10" s="227"/>
      <c r="CI10" s="227"/>
      <c r="CJ10" s="227"/>
      <c r="CK10" s="227"/>
      <c r="CL10" s="227"/>
      <c r="CM10" s="227"/>
      <c r="CN10" s="227"/>
      <c r="CO10" s="227"/>
      <c r="CP10" s="227"/>
      <c r="CQ10" s="227"/>
      <c r="CR10" s="227"/>
      <c r="CS10" s="227"/>
      <c r="CT10" s="227"/>
      <c r="CU10" s="227"/>
      <c r="CV10" s="227"/>
      <c r="CW10" s="227"/>
      <c r="CX10" s="227"/>
      <c r="CY10" s="227"/>
      <c r="CZ10" s="227"/>
      <c r="DA10" s="227"/>
      <c r="DB10" s="227"/>
      <c r="DC10" s="227"/>
      <c r="DD10" s="227"/>
      <c r="DE10" s="227"/>
      <c r="DF10" s="227"/>
      <c r="DG10" s="227"/>
      <c r="DH10" s="227"/>
      <c r="DI10" s="227"/>
      <c r="DJ10" s="227"/>
      <c r="DK10" s="227"/>
      <c r="DL10" s="227"/>
      <c r="DM10" s="227"/>
      <c r="DN10" s="227"/>
      <c r="DO10" s="227"/>
      <c r="DP10" s="227"/>
      <c r="DQ10" s="227"/>
      <c r="DR10" s="227"/>
      <c r="DS10" s="227"/>
      <c r="DT10" s="227"/>
      <c r="DU10" s="227"/>
      <c r="DV10" s="227"/>
      <c r="DW10" s="227"/>
      <c r="DX10" s="227"/>
      <c r="DY10" s="227"/>
      <c r="DZ10" s="227"/>
      <c r="EA10" s="227"/>
      <c r="EB10" s="227"/>
      <c r="EC10" s="227"/>
      <c r="ED10" s="227"/>
      <c r="EE10" s="227"/>
      <c r="EF10" s="227"/>
      <c r="EG10" s="227"/>
      <c r="EH10" s="227"/>
      <c r="EI10" s="227"/>
      <c r="EJ10" s="227"/>
      <c r="EK10" s="227"/>
      <c r="EL10" s="227"/>
      <c r="EM10" s="227"/>
      <c r="EN10" s="227"/>
      <c r="EO10" s="227"/>
      <c r="EP10" s="227"/>
      <c r="EQ10" s="227"/>
      <c r="ER10" s="227"/>
      <c r="ES10" s="227"/>
      <c r="ET10" s="227"/>
      <c r="EU10" s="227"/>
      <c r="EV10" s="227"/>
      <c r="EW10" s="227"/>
      <c r="EX10" s="227"/>
      <c r="EY10" s="227"/>
      <c r="EZ10" s="227"/>
      <c r="FA10" s="227"/>
      <c r="FB10" s="227"/>
      <c r="FC10" s="227"/>
      <c r="FD10" s="227"/>
      <c r="FE10" s="227"/>
      <c r="FF10" s="227"/>
      <c r="FG10" s="227"/>
      <c r="FH10" s="227"/>
      <c r="FI10" s="227"/>
      <c r="FJ10" s="227"/>
      <c r="FK10" s="227"/>
      <c r="FL10" s="227"/>
      <c r="FM10" s="227"/>
      <c r="FN10" s="227"/>
      <c r="FO10" s="227"/>
      <c r="FP10" s="227"/>
      <c r="FQ10" s="227"/>
      <c r="FR10" s="227"/>
      <c r="FS10" s="227"/>
      <c r="FT10" s="227"/>
      <c r="FU10" s="227"/>
      <c r="FV10" s="227"/>
      <c r="FW10" s="227"/>
      <c r="FX10" s="227"/>
      <c r="FY10" s="227"/>
      <c r="FZ10" s="227"/>
      <c r="GA10" s="227"/>
      <c r="GB10" s="227"/>
      <c r="GC10" s="227"/>
      <c r="GD10" s="227"/>
      <c r="GE10" s="227"/>
      <c r="GF10" s="227"/>
      <c r="GG10" s="227"/>
      <c r="GH10" s="227"/>
      <c r="GI10" s="227"/>
      <c r="GJ10" s="227"/>
      <c r="GK10" s="227"/>
      <c r="GL10" s="227"/>
      <c r="GM10" s="227"/>
      <c r="GN10" s="227"/>
      <c r="GO10" s="227"/>
      <c r="GP10" s="227"/>
      <c r="GQ10" s="227"/>
      <c r="GR10" s="227"/>
      <c r="GS10" s="227"/>
      <c r="GT10" s="227"/>
      <c r="GU10" s="227"/>
      <c r="GV10" s="227"/>
      <c r="GW10" s="227"/>
      <c r="GX10" s="227"/>
      <c r="GY10" s="227"/>
      <c r="GZ10" s="227"/>
      <c r="HA10" s="227"/>
      <c r="HB10" s="227"/>
      <c r="HC10" s="227"/>
      <c r="HD10" s="227"/>
      <c r="HE10" s="227"/>
      <c r="HF10" s="227"/>
      <c r="HG10" s="227"/>
      <c r="HH10" s="227"/>
      <c r="HI10" s="227"/>
      <c r="HJ10" s="227"/>
      <c r="HK10" s="227"/>
      <c r="HL10" s="227"/>
      <c r="HM10" s="227"/>
      <c r="HN10" s="227"/>
      <c r="HO10" s="227"/>
      <c r="HP10" s="227"/>
      <c r="HQ10" s="227"/>
      <c r="HR10" s="227"/>
      <c r="HS10" s="227"/>
      <c r="HT10" s="227"/>
      <c r="HU10" s="227"/>
      <c r="HV10" s="227"/>
      <c r="HW10" s="227"/>
      <c r="HX10" s="227"/>
      <c r="HY10" s="227"/>
      <c r="HZ10" s="227"/>
      <c r="IA10" s="227"/>
      <c r="IB10" s="227"/>
      <c r="IC10" s="227"/>
      <c r="ID10" s="227"/>
      <c r="IE10" s="227"/>
      <c r="IF10" s="227"/>
      <c r="IG10" s="227"/>
      <c r="IH10" s="227"/>
      <c r="II10" s="227"/>
      <c r="IJ10" s="227"/>
      <c r="IK10" s="227"/>
      <c r="IL10" s="227"/>
      <c r="IM10" s="227"/>
      <c r="IN10" s="227"/>
      <c r="IO10" s="227"/>
      <c r="IP10" s="227"/>
      <c r="IQ10" s="227"/>
      <c r="IR10" s="227"/>
      <c r="IS10" s="227"/>
      <c r="IT10" s="227"/>
      <c r="IU10" s="227"/>
      <c r="IV10" s="227"/>
      <c r="IW10" s="227"/>
      <c r="IX10" s="227"/>
      <c r="IY10" s="227"/>
      <c r="IZ10" s="227"/>
      <c r="JA10" s="227"/>
      <c r="JB10" s="227"/>
      <c r="JC10" s="227"/>
      <c r="JD10" s="227"/>
      <c r="JE10" s="227"/>
      <c r="JF10" s="227"/>
      <c r="JG10" s="227"/>
      <c r="JH10" s="227"/>
      <c r="JI10" s="227"/>
      <c r="JJ10" s="227"/>
      <c r="JK10" s="227"/>
      <c r="JL10" s="227"/>
      <c r="JM10" s="227"/>
      <c r="JN10" s="227"/>
      <c r="JO10" s="227"/>
      <c r="JP10" s="227"/>
      <c r="JQ10" s="227"/>
      <c r="JR10" s="227"/>
      <c r="JS10" s="227"/>
      <c r="JT10" s="227"/>
      <c r="JU10" s="227"/>
      <c r="JV10" s="227"/>
      <c r="JW10" s="227"/>
      <c r="JX10" s="227"/>
      <c r="JY10" s="227"/>
      <c r="JZ10" s="227"/>
      <c r="KA10" s="227"/>
      <c r="KB10" s="227"/>
      <c r="KC10" s="227"/>
      <c r="KD10" s="227"/>
      <c r="KE10" s="227"/>
      <c r="KF10" s="227"/>
      <c r="KG10" s="227"/>
      <c r="KH10" s="227"/>
      <c r="KI10" s="227"/>
      <c r="KJ10" s="227"/>
      <c r="KK10" s="227"/>
      <c r="KL10" s="227"/>
      <c r="KM10" s="227"/>
      <c r="KN10" s="227"/>
      <c r="KO10" s="227"/>
      <c r="KP10" s="227"/>
      <c r="KQ10" s="227"/>
      <c r="KR10" s="227"/>
      <c r="KS10" s="227"/>
      <c r="KT10" s="227"/>
      <c r="KU10" s="227"/>
      <c r="KV10" s="227"/>
      <c r="KW10" s="227"/>
      <c r="KX10" s="227"/>
      <c r="KY10" s="227"/>
      <c r="KZ10" s="227"/>
      <c r="LA10" s="227"/>
      <c r="LB10" s="227"/>
      <c r="LC10" s="227"/>
      <c r="LD10" s="227"/>
      <c r="LE10" s="227"/>
      <c r="LF10" s="227"/>
      <c r="LG10" s="227"/>
      <c r="LH10" s="227"/>
      <c r="LI10" s="227"/>
      <c r="LJ10" s="227"/>
      <c r="LK10" s="227"/>
      <c r="LL10" s="227"/>
      <c r="LM10" s="227"/>
      <c r="LN10" s="227"/>
      <c r="LO10" s="227"/>
      <c r="LP10" s="227"/>
      <c r="LQ10" s="227"/>
      <c r="LR10" s="227"/>
      <c r="LS10" s="227"/>
      <c r="LT10" s="227"/>
      <c r="LU10" s="227"/>
      <c r="LV10" s="227"/>
      <c r="LW10" s="227"/>
      <c r="LX10" s="227"/>
      <c r="LY10" s="227"/>
      <c r="LZ10" s="227"/>
      <c r="MA10" s="227"/>
      <c r="MB10" s="227"/>
      <c r="MC10" s="227"/>
      <c r="MD10" s="227"/>
      <c r="ME10" s="227"/>
      <c r="MF10" s="227"/>
      <c r="MG10" s="227"/>
      <c r="MH10" s="227"/>
      <c r="MI10" s="227"/>
      <c r="MJ10" s="227"/>
      <c r="MK10" s="227"/>
      <c r="ML10" s="227"/>
      <c r="MM10" s="227"/>
      <c r="MN10" s="227"/>
      <c r="MO10" s="227"/>
      <c r="MP10" s="227"/>
      <c r="MQ10" s="227"/>
      <c r="MR10" s="227"/>
      <c r="MS10" s="227"/>
      <c r="MT10" s="227"/>
      <c r="MU10" s="227"/>
      <c r="MV10" s="227"/>
      <c r="MW10" s="227"/>
      <c r="MX10" s="227"/>
      <c r="MY10" s="227"/>
      <c r="MZ10" s="227"/>
      <c r="NA10" s="227"/>
      <c r="NB10" s="227"/>
      <c r="NC10" s="227"/>
      <c r="ND10" s="227"/>
      <c r="NE10" s="227"/>
      <c r="NF10" s="227"/>
      <c r="NG10" s="227"/>
      <c r="NH10" s="227"/>
      <c r="NI10" s="227"/>
      <c r="NJ10" s="227"/>
      <c r="NK10" s="227"/>
      <c r="NL10" s="227"/>
      <c r="NM10" s="227"/>
      <c r="NN10" s="227"/>
      <c r="NO10" s="227"/>
      <c r="NP10" s="227"/>
      <c r="NQ10" s="227"/>
      <c r="NR10" s="227"/>
      <c r="NS10" s="227"/>
      <c r="NT10" s="227"/>
      <c r="NU10" s="227"/>
      <c r="NV10" s="227"/>
      <c r="NW10" s="227"/>
      <c r="NX10" s="227"/>
      <c r="NY10" s="227"/>
      <c r="NZ10" s="227"/>
      <c r="OA10" s="227"/>
      <c r="OB10" s="227"/>
      <c r="OC10" s="227"/>
      <c r="OD10" s="227"/>
      <c r="OE10" s="227"/>
      <c r="OF10" s="227"/>
      <c r="OG10" s="227"/>
      <c r="OH10" s="227"/>
      <c r="OI10" s="227"/>
      <c r="OJ10" s="227"/>
      <c r="OK10" s="227"/>
      <c r="OL10" s="227"/>
      <c r="OM10" s="227"/>
      <c r="ON10" s="227"/>
      <c r="OO10" s="227"/>
      <c r="OP10" s="227"/>
      <c r="OQ10" s="227"/>
      <c r="OR10" s="227"/>
      <c r="OS10" s="227"/>
      <c r="OT10" s="227"/>
      <c r="OU10" s="227"/>
      <c r="OV10" s="227"/>
      <c r="OW10" s="227"/>
      <c r="OX10" s="227"/>
      <c r="OY10" s="227"/>
      <c r="OZ10" s="227"/>
      <c r="PA10" s="227"/>
      <c r="PB10" s="227"/>
      <c r="PC10" s="227"/>
      <c r="PD10" s="227"/>
      <c r="PE10" s="227"/>
      <c r="PF10" s="227"/>
      <c r="PG10" s="227"/>
      <c r="PH10" s="227"/>
      <c r="PI10" s="227"/>
      <c r="PJ10" s="227"/>
      <c r="PK10" s="227"/>
      <c r="PL10" s="227"/>
      <c r="PM10" s="227"/>
      <c r="PN10" s="227"/>
      <c r="PO10" s="227"/>
      <c r="PP10" s="227"/>
      <c r="PQ10" s="227"/>
      <c r="PR10" s="227"/>
      <c r="PS10" s="227"/>
      <c r="PT10" s="227"/>
      <c r="PU10" s="227"/>
      <c r="PV10" s="227"/>
      <c r="PW10" s="227"/>
      <c r="PX10" s="227"/>
      <c r="PY10" s="227"/>
      <c r="PZ10" s="227"/>
      <c r="QA10" s="227"/>
      <c r="QB10" s="227"/>
      <c r="QC10" s="227"/>
      <c r="QD10" s="227"/>
      <c r="QE10" s="227"/>
      <c r="QF10" s="227"/>
      <c r="QG10" s="227"/>
      <c r="QH10" s="227"/>
      <c r="QI10" s="227"/>
      <c r="QJ10" s="227"/>
      <c r="QK10" s="227"/>
      <c r="QL10" s="227"/>
      <c r="QM10" s="227"/>
      <c r="QN10" s="227"/>
      <c r="QO10" s="227"/>
      <c r="QP10" s="227"/>
      <c r="QQ10" s="227"/>
      <c r="QR10" s="227"/>
      <c r="QS10" s="227"/>
      <c r="QT10" s="227"/>
      <c r="QU10" s="227"/>
      <c r="QV10" s="227"/>
      <c r="QW10" s="227"/>
      <c r="QX10" s="227"/>
      <c r="QY10" s="227"/>
      <c r="QZ10" s="227"/>
      <c r="RA10" s="227"/>
      <c r="RB10" s="227"/>
      <c r="RC10" s="227"/>
      <c r="RD10" s="227"/>
      <c r="RE10" s="227"/>
      <c r="RF10" s="227"/>
      <c r="RG10" s="227"/>
      <c r="RH10" s="227"/>
      <c r="RI10" s="227"/>
      <c r="RJ10" s="227"/>
      <c r="RK10" s="227"/>
      <c r="RL10" s="227"/>
      <c r="RM10" s="227"/>
      <c r="RN10" s="227"/>
      <c r="RO10" s="227"/>
      <c r="RP10" s="227"/>
      <c r="RQ10" s="227"/>
      <c r="RR10" s="227"/>
      <c r="RS10" s="227"/>
      <c r="RT10" s="227"/>
      <c r="RU10" s="227"/>
    </row>
    <row r="11" spans="1:489" s="233" customFormat="1">
      <c r="A11" s="221"/>
      <c r="B11" s="230" t="s">
        <v>162</v>
      </c>
      <c r="C11" s="223"/>
      <c r="D11" s="230" t="s">
        <v>164</v>
      </c>
      <c r="E11" s="230" t="s">
        <v>169</v>
      </c>
      <c r="F11" s="223"/>
      <c r="G11" s="230" t="s">
        <v>170</v>
      </c>
      <c r="H11" s="223"/>
      <c r="I11" s="224" t="s">
        <v>171</v>
      </c>
      <c r="J11" s="223"/>
      <c r="K11" s="225" t="s">
        <v>172</v>
      </c>
      <c r="L11" s="56">
        <v>174500</v>
      </c>
      <c r="M11" s="56">
        <v>43625</v>
      </c>
      <c r="N11" s="61">
        <v>0.5</v>
      </c>
      <c r="O11" s="231"/>
      <c r="P11" s="56">
        <f>SUM(Q11:V11)</f>
        <v>71424</v>
      </c>
      <c r="Q11" s="62">
        <v>56466</v>
      </c>
      <c r="R11" s="62">
        <v>2338</v>
      </c>
      <c r="S11" s="62">
        <v>2292</v>
      </c>
      <c r="T11" s="62">
        <v>4129</v>
      </c>
      <c r="U11" s="62">
        <v>3176</v>
      </c>
      <c r="V11" s="62">
        <v>3023</v>
      </c>
      <c r="W11" s="56">
        <f>SUM(X11:Y11)</f>
        <v>18786</v>
      </c>
      <c r="X11" s="62">
        <v>17903</v>
      </c>
      <c r="Y11" s="62">
        <v>883</v>
      </c>
      <c r="Z11" s="223"/>
      <c r="AA11" s="56">
        <f>SUM(AB11:AE11)</f>
        <v>9488</v>
      </c>
      <c r="AB11" s="62">
        <v>6248</v>
      </c>
      <c r="AC11" s="62">
        <v>1643</v>
      </c>
      <c r="AD11" s="62">
        <v>826</v>
      </c>
      <c r="AE11" s="62">
        <v>771</v>
      </c>
      <c r="AF11" s="62">
        <v>2945</v>
      </c>
      <c r="AG11" s="223"/>
      <c r="AH11" s="56">
        <f>SUM(AI11:AN11)</f>
        <v>12578</v>
      </c>
      <c r="AI11" s="62">
        <v>3441</v>
      </c>
      <c r="AJ11" s="62">
        <v>1527</v>
      </c>
      <c r="AK11" s="62">
        <v>1511</v>
      </c>
      <c r="AL11" s="62">
        <v>2172</v>
      </c>
      <c r="AM11" s="62">
        <v>1915</v>
      </c>
      <c r="AN11" s="62">
        <v>2012</v>
      </c>
      <c r="AO11" s="56">
        <f>SUM(AP11:AS11)</f>
        <v>11402</v>
      </c>
      <c r="AP11" s="62">
        <v>6763</v>
      </c>
      <c r="AQ11" s="62">
        <v>1547</v>
      </c>
      <c r="AR11" s="62">
        <v>1632</v>
      </c>
      <c r="AS11" s="62">
        <v>1460</v>
      </c>
      <c r="AT11" s="62">
        <v>4498</v>
      </c>
      <c r="AU11" s="223">
        <v>0</v>
      </c>
      <c r="AV11" s="62">
        <v>4656</v>
      </c>
      <c r="AW11" s="62">
        <v>3266</v>
      </c>
      <c r="AX11" s="62">
        <v>3197</v>
      </c>
      <c r="AY11" s="56">
        <f>SUM(AZ11:BE11)</f>
        <v>3791</v>
      </c>
      <c r="AZ11" s="62">
        <v>1128</v>
      </c>
      <c r="BA11" s="62">
        <v>176</v>
      </c>
      <c r="BB11" s="62">
        <v>640</v>
      </c>
      <c r="BC11" s="62">
        <v>295</v>
      </c>
      <c r="BD11" s="62">
        <v>1166</v>
      </c>
      <c r="BE11" s="62">
        <v>386</v>
      </c>
      <c r="BF11" s="223"/>
      <c r="BG11" s="56">
        <f>SUM(BH11:BI11)</f>
        <v>5060</v>
      </c>
      <c r="BH11" s="62">
        <v>3849</v>
      </c>
      <c r="BI11" s="62">
        <v>1211</v>
      </c>
      <c r="BJ11" s="62">
        <v>1444</v>
      </c>
      <c r="BK11" s="62">
        <v>1827</v>
      </c>
      <c r="BL11" s="62">
        <v>3298</v>
      </c>
      <c r="BM11" s="62">
        <v>4513</v>
      </c>
      <c r="BN11" s="62">
        <v>2300</v>
      </c>
      <c r="BO11" s="62">
        <v>2260</v>
      </c>
      <c r="BP11" s="62">
        <v>1856</v>
      </c>
      <c r="BQ11" s="62">
        <v>1969</v>
      </c>
      <c r="BR11" s="223"/>
      <c r="BS11" s="62">
        <v>511</v>
      </c>
      <c r="BT11" s="62">
        <v>2829</v>
      </c>
      <c r="BU11" s="62">
        <v>423</v>
      </c>
      <c r="BV11" s="62">
        <v>307</v>
      </c>
      <c r="BW11" s="62">
        <v>1488</v>
      </c>
      <c r="BX11" s="62">
        <v>352</v>
      </c>
      <c r="BY11" s="62">
        <v>799</v>
      </c>
      <c r="BZ11" s="223"/>
      <c r="CA11" s="227"/>
      <c r="CB11" s="227"/>
      <c r="CC11" s="227"/>
      <c r="CD11" s="227"/>
      <c r="CE11" s="227"/>
      <c r="CF11" s="232"/>
      <c r="CG11" s="227"/>
      <c r="CH11" s="227"/>
      <c r="CI11" s="227"/>
      <c r="CJ11" s="227"/>
      <c r="CK11" s="227"/>
      <c r="CL11" s="227"/>
      <c r="CM11" s="227"/>
      <c r="CN11" s="227"/>
      <c r="CO11" s="227"/>
      <c r="CP11" s="227"/>
      <c r="CQ11" s="227"/>
      <c r="CR11" s="227"/>
      <c r="CS11" s="227"/>
      <c r="CT11" s="227"/>
      <c r="CU11" s="227"/>
      <c r="CV11" s="227"/>
      <c r="CW11" s="227"/>
      <c r="CX11" s="227"/>
      <c r="CY11" s="227"/>
      <c r="CZ11" s="227"/>
      <c r="DA11" s="227"/>
      <c r="DB11" s="227"/>
      <c r="DC11" s="227"/>
      <c r="DD11" s="227"/>
      <c r="DE11" s="227"/>
      <c r="DF11" s="227"/>
      <c r="DG11" s="227"/>
      <c r="DH11" s="227"/>
      <c r="DI11" s="227"/>
      <c r="DJ11" s="227"/>
      <c r="DK11" s="227"/>
      <c r="DL11" s="227"/>
      <c r="DM11" s="227"/>
      <c r="DN11" s="227"/>
      <c r="DO11" s="227"/>
      <c r="DP11" s="227"/>
      <c r="DQ11" s="227"/>
      <c r="DR11" s="227"/>
      <c r="DS11" s="227"/>
      <c r="DT11" s="227"/>
      <c r="DU11" s="227"/>
      <c r="DV11" s="227"/>
      <c r="DW11" s="227"/>
      <c r="DX11" s="227"/>
      <c r="DY11" s="227"/>
      <c r="DZ11" s="227"/>
      <c r="EA11" s="227"/>
      <c r="EB11" s="227"/>
      <c r="EC11" s="227"/>
      <c r="ED11" s="227"/>
      <c r="EE11" s="227"/>
      <c r="EF11" s="227"/>
      <c r="EG11" s="227"/>
      <c r="EH11" s="227"/>
      <c r="EI11" s="227"/>
      <c r="EJ11" s="227"/>
      <c r="EK11" s="227"/>
      <c r="EL11" s="227"/>
      <c r="EM11" s="227"/>
      <c r="EN11" s="227"/>
      <c r="EO11" s="227"/>
      <c r="EP11" s="227"/>
      <c r="EQ11" s="227"/>
      <c r="ER11" s="227"/>
      <c r="ES11" s="227"/>
      <c r="ET11" s="227"/>
      <c r="EU11" s="227"/>
      <c r="EV11" s="227"/>
      <c r="EW11" s="227"/>
      <c r="EX11" s="227"/>
      <c r="EY11" s="227"/>
      <c r="EZ11" s="227"/>
      <c r="FA11" s="227"/>
      <c r="FB11" s="227"/>
      <c r="FC11" s="227"/>
      <c r="FD11" s="227"/>
      <c r="FE11" s="227"/>
      <c r="FF11" s="227"/>
      <c r="FG11" s="227"/>
      <c r="FH11" s="227"/>
      <c r="FI11" s="227"/>
      <c r="FJ11" s="227"/>
      <c r="FK11" s="227"/>
      <c r="FL11" s="227"/>
      <c r="FM11" s="227"/>
      <c r="FN11" s="227"/>
      <c r="FO11" s="227"/>
      <c r="FP11" s="227"/>
      <c r="FQ11" s="227"/>
      <c r="FR11" s="227"/>
      <c r="FS11" s="227"/>
      <c r="FT11" s="227"/>
      <c r="FU11" s="227"/>
      <c r="FV11" s="227"/>
      <c r="FW11" s="227"/>
      <c r="FX11" s="227"/>
      <c r="FY11" s="227"/>
      <c r="FZ11" s="227"/>
      <c r="GA11" s="227"/>
      <c r="GB11" s="227"/>
      <c r="GC11" s="227"/>
      <c r="GD11" s="227"/>
      <c r="GE11" s="227"/>
      <c r="GF11" s="227"/>
      <c r="GG11" s="227"/>
      <c r="GH11" s="227"/>
      <c r="GI11" s="227"/>
      <c r="GJ11" s="227"/>
      <c r="GK11" s="227"/>
      <c r="GL11" s="227"/>
      <c r="GM11" s="227"/>
      <c r="GN11" s="227"/>
      <c r="GO11" s="227"/>
      <c r="GP11" s="227"/>
      <c r="GQ11" s="227"/>
      <c r="GR11" s="227"/>
      <c r="GS11" s="227"/>
      <c r="GT11" s="227"/>
      <c r="GU11" s="227"/>
      <c r="GV11" s="227"/>
      <c r="GW11" s="227"/>
      <c r="GX11" s="227"/>
      <c r="GY11" s="227"/>
      <c r="GZ11" s="227"/>
      <c r="HA11" s="227"/>
      <c r="HB11" s="227"/>
      <c r="HC11" s="227"/>
      <c r="HD11" s="227"/>
      <c r="HE11" s="227"/>
      <c r="HF11" s="227"/>
      <c r="HG11" s="227"/>
      <c r="HH11" s="227"/>
      <c r="HI11" s="227"/>
      <c r="HJ11" s="227"/>
      <c r="HK11" s="227"/>
      <c r="HL11" s="227"/>
      <c r="HM11" s="227"/>
      <c r="HN11" s="227"/>
      <c r="HO11" s="227"/>
      <c r="HP11" s="227"/>
      <c r="HQ11" s="227"/>
      <c r="HR11" s="227"/>
      <c r="HS11" s="227"/>
      <c r="HT11" s="227"/>
      <c r="HU11" s="227"/>
      <c r="HV11" s="227"/>
      <c r="HW11" s="227"/>
      <c r="HX11" s="227"/>
      <c r="HY11" s="227"/>
      <c r="HZ11" s="227"/>
      <c r="IA11" s="227"/>
      <c r="IB11" s="227"/>
      <c r="IC11" s="227"/>
      <c r="ID11" s="227"/>
      <c r="IE11" s="227"/>
      <c r="IF11" s="227"/>
      <c r="IG11" s="227"/>
      <c r="IH11" s="227"/>
      <c r="II11" s="227"/>
      <c r="IJ11" s="227"/>
      <c r="IK11" s="227"/>
      <c r="IL11" s="227"/>
      <c r="IM11" s="227"/>
      <c r="IN11" s="227"/>
      <c r="IO11" s="227"/>
      <c r="IP11" s="227"/>
      <c r="IQ11" s="227"/>
      <c r="IR11" s="227"/>
      <c r="IS11" s="227"/>
      <c r="IT11" s="227"/>
      <c r="IU11" s="227"/>
      <c r="IV11" s="227"/>
      <c r="IW11" s="227"/>
      <c r="IX11" s="227"/>
      <c r="IY11" s="227"/>
      <c r="IZ11" s="227"/>
      <c r="JA11" s="227"/>
      <c r="JB11" s="227"/>
      <c r="JC11" s="227"/>
      <c r="JD11" s="227"/>
      <c r="JE11" s="227"/>
      <c r="JF11" s="227"/>
      <c r="JG11" s="227"/>
      <c r="JH11" s="227"/>
      <c r="JI11" s="227"/>
      <c r="JJ11" s="227"/>
      <c r="JK11" s="227"/>
      <c r="JL11" s="227"/>
      <c r="JM11" s="227"/>
      <c r="JN11" s="227"/>
      <c r="JO11" s="227"/>
      <c r="JP11" s="227"/>
      <c r="JQ11" s="227"/>
      <c r="JR11" s="227"/>
      <c r="JS11" s="227"/>
      <c r="JT11" s="227"/>
      <c r="JU11" s="227"/>
      <c r="JV11" s="227"/>
      <c r="JW11" s="227"/>
      <c r="JX11" s="227"/>
      <c r="JY11" s="227"/>
      <c r="JZ11" s="227"/>
      <c r="KA11" s="227"/>
      <c r="KB11" s="227"/>
      <c r="KC11" s="227"/>
      <c r="KD11" s="227"/>
      <c r="KE11" s="227"/>
      <c r="KF11" s="227"/>
      <c r="KG11" s="227"/>
      <c r="KH11" s="227"/>
      <c r="KI11" s="227"/>
      <c r="KJ11" s="227"/>
      <c r="KK11" s="227"/>
      <c r="KL11" s="227"/>
      <c r="KM11" s="227"/>
      <c r="KN11" s="227"/>
      <c r="KO11" s="227"/>
      <c r="KP11" s="227"/>
      <c r="KQ11" s="227"/>
      <c r="KR11" s="227"/>
      <c r="KS11" s="227"/>
      <c r="KT11" s="227"/>
      <c r="KU11" s="227"/>
      <c r="KV11" s="227"/>
      <c r="KW11" s="227"/>
      <c r="KX11" s="227"/>
      <c r="KY11" s="227"/>
      <c r="KZ11" s="227"/>
      <c r="LA11" s="227"/>
      <c r="LB11" s="227"/>
      <c r="LC11" s="227"/>
      <c r="LD11" s="227"/>
      <c r="LE11" s="227"/>
      <c r="LF11" s="227"/>
      <c r="LG11" s="227"/>
      <c r="LH11" s="227"/>
      <c r="LI11" s="227"/>
      <c r="LJ11" s="227"/>
      <c r="LK11" s="227"/>
      <c r="LL11" s="227"/>
      <c r="LM11" s="227"/>
      <c r="LN11" s="227"/>
      <c r="LO11" s="227"/>
      <c r="LP11" s="227"/>
      <c r="LQ11" s="227"/>
      <c r="LR11" s="227"/>
      <c r="LS11" s="227"/>
      <c r="LT11" s="227"/>
      <c r="LU11" s="227"/>
      <c r="LV11" s="227"/>
      <c r="LW11" s="227"/>
      <c r="LX11" s="227"/>
      <c r="LY11" s="227"/>
      <c r="LZ11" s="227"/>
      <c r="MA11" s="227"/>
      <c r="MB11" s="227"/>
      <c r="MC11" s="227"/>
      <c r="MD11" s="227"/>
      <c r="ME11" s="227"/>
      <c r="MF11" s="227"/>
      <c r="MG11" s="227"/>
      <c r="MH11" s="227"/>
      <c r="MI11" s="227"/>
      <c r="MJ11" s="227"/>
      <c r="MK11" s="227"/>
      <c r="ML11" s="227"/>
      <c r="MM11" s="227"/>
      <c r="MN11" s="227"/>
      <c r="MO11" s="227"/>
      <c r="MP11" s="227"/>
      <c r="MQ11" s="227"/>
      <c r="MR11" s="227"/>
      <c r="MS11" s="227"/>
      <c r="MT11" s="227"/>
      <c r="MU11" s="227"/>
      <c r="MV11" s="227"/>
      <c r="MW11" s="227"/>
      <c r="MX11" s="227"/>
      <c r="MY11" s="227"/>
      <c r="MZ11" s="227"/>
      <c r="NA11" s="227"/>
      <c r="NB11" s="227"/>
      <c r="NC11" s="227"/>
      <c r="ND11" s="227"/>
      <c r="NE11" s="227"/>
      <c r="NF11" s="227"/>
      <c r="NG11" s="227"/>
      <c r="NH11" s="227"/>
      <c r="NI11" s="227"/>
      <c r="NJ11" s="227"/>
      <c r="NK11" s="227"/>
      <c r="NL11" s="227"/>
      <c r="NM11" s="227"/>
      <c r="NN11" s="227"/>
      <c r="NO11" s="227"/>
      <c r="NP11" s="227"/>
      <c r="NQ11" s="227"/>
      <c r="NR11" s="227"/>
      <c r="NS11" s="227"/>
      <c r="NT11" s="227"/>
      <c r="NU11" s="227"/>
      <c r="NV11" s="227"/>
      <c r="NW11" s="227"/>
      <c r="NX11" s="227"/>
      <c r="NY11" s="227"/>
      <c r="NZ11" s="227"/>
      <c r="OA11" s="227"/>
      <c r="OB11" s="227"/>
      <c r="OC11" s="227"/>
      <c r="OD11" s="227"/>
      <c r="OE11" s="227"/>
      <c r="OF11" s="227"/>
      <c r="OG11" s="227"/>
      <c r="OH11" s="227"/>
      <c r="OI11" s="227"/>
      <c r="OJ11" s="227"/>
      <c r="OK11" s="227"/>
      <c r="OL11" s="227"/>
      <c r="OM11" s="227"/>
      <c r="ON11" s="227"/>
      <c r="OO11" s="227"/>
      <c r="OP11" s="227"/>
      <c r="OQ11" s="227"/>
      <c r="OR11" s="227"/>
      <c r="OS11" s="227"/>
      <c r="OT11" s="227"/>
      <c r="OU11" s="227"/>
      <c r="OV11" s="227"/>
      <c r="OW11" s="227"/>
      <c r="OX11" s="227"/>
      <c r="OY11" s="227"/>
      <c r="OZ11" s="227"/>
      <c r="PA11" s="227"/>
      <c r="PB11" s="227"/>
      <c r="PC11" s="227"/>
      <c r="PD11" s="227"/>
      <c r="PE11" s="227"/>
      <c r="PF11" s="227"/>
      <c r="PG11" s="227"/>
      <c r="PH11" s="227"/>
      <c r="PI11" s="227"/>
      <c r="PJ11" s="227"/>
      <c r="PK11" s="227"/>
      <c r="PL11" s="227"/>
      <c r="PM11" s="227"/>
      <c r="PN11" s="227"/>
      <c r="PO11" s="227"/>
      <c r="PP11" s="227"/>
      <c r="PQ11" s="227"/>
      <c r="PR11" s="227"/>
      <c r="PS11" s="227"/>
      <c r="PT11" s="227"/>
      <c r="PU11" s="227"/>
      <c r="PV11" s="227"/>
      <c r="PW11" s="227"/>
      <c r="PX11" s="227"/>
      <c r="PY11" s="227"/>
      <c r="PZ11" s="227"/>
      <c r="QA11" s="227"/>
      <c r="QB11" s="227"/>
      <c r="QC11" s="227"/>
      <c r="QD11" s="227"/>
      <c r="QE11" s="227"/>
      <c r="QF11" s="227"/>
      <c r="QG11" s="227"/>
      <c r="QH11" s="227"/>
      <c r="QI11" s="227"/>
      <c r="QJ11" s="227"/>
      <c r="QK11" s="227"/>
      <c r="QL11" s="227"/>
      <c r="QM11" s="227"/>
      <c r="QN11" s="227"/>
      <c r="QO11" s="227"/>
      <c r="QP11" s="227"/>
      <c r="QQ11" s="227"/>
      <c r="QR11" s="227"/>
      <c r="QS11" s="227"/>
      <c r="QT11" s="227"/>
      <c r="QU11" s="227"/>
      <c r="QV11" s="227"/>
      <c r="QW11" s="227"/>
      <c r="QX11" s="227"/>
      <c r="QY11" s="227"/>
      <c r="QZ11" s="227"/>
      <c r="RA11" s="227"/>
      <c r="RB11" s="227"/>
      <c r="RC11" s="227"/>
      <c r="RD11" s="227"/>
      <c r="RE11" s="227"/>
      <c r="RF11" s="227"/>
      <c r="RG11" s="227"/>
      <c r="RH11" s="227"/>
      <c r="RI11" s="227"/>
      <c r="RJ11" s="227"/>
      <c r="RK11" s="227"/>
      <c r="RL11" s="227"/>
      <c r="RM11" s="227"/>
      <c r="RN11" s="227"/>
      <c r="RO11" s="227"/>
      <c r="RP11" s="227"/>
      <c r="RQ11" s="227"/>
      <c r="RR11" s="227"/>
      <c r="RS11" s="227"/>
      <c r="RT11" s="227"/>
      <c r="RU11" s="227"/>
    </row>
    <row r="12" spans="1:489" s="233" customFormat="1">
      <c r="A12" s="221"/>
      <c r="B12" s="230" t="s">
        <v>162</v>
      </c>
      <c r="C12" s="223"/>
      <c r="D12" s="230" t="s">
        <v>169</v>
      </c>
      <c r="E12" s="230" t="s">
        <v>173</v>
      </c>
      <c r="F12" s="223"/>
      <c r="G12" s="230" t="s">
        <v>174</v>
      </c>
      <c r="H12" s="223"/>
      <c r="I12" s="224" t="s">
        <v>175</v>
      </c>
      <c r="J12" s="223"/>
      <c r="K12" s="225" t="s">
        <v>176</v>
      </c>
      <c r="L12" s="56">
        <v>161100</v>
      </c>
      <c r="M12" s="56">
        <v>40275</v>
      </c>
      <c r="N12" s="61">
        <v>0.5</v>
      </c>
      <c r="O12" s="231"/>
      <c r="P12" s="56">
        <f>SUM(Q12:V12)</f>
        <v>56396</v>
      </c>
      <c r="Q12" s="62">
        <v>41393</v>
      </c>
      <c r="R12" s="62">
        <v>2215</v>
      </c>
      <c r="S12" s="62">
        <v>2175</v>
      </c>
      <c r="T12" s="62">
        <v>5063</v>
      </c>
      <c r="U12" s="62">
        <v>2735</v>
      </c>
      <c r="V12" s="62">
        <v>2815</v>
      </c>
      <c r="W12" s="56">
        <f>SUM(X12:Y12)</f>
        <v>17268</v>
      </c>
      <c r="X12" s="62">
        <v>16195</v>
      </c>
      <c r="Y12" s="62">
        <v>1073</v>
      </c>
      <c r="Z12" s="223"/>
      <c r="AA12" s="56">
        <f>SUM(AB12:AE12)</f>
        <v>8305</v>
      </c>
      <c r="AB12" s="62">
        <v>4967</v>
      </c>
      <c r="AC12" s="62">
        <v>1757</v>
      </c>
      <c r="AD12" s="62">
        <v>950</v>
      </c>
      <c r="AE12" s="62">
        <v>631</v>
      </c>
      <c r="AF12" s="62">
        <v>3211</v>
      </c>
      <c r="AG12" s="223"/>
      <c r="AH12" s="56">
        <f>SUM(AI12:AN12)</f>
        <v>14971</v>
      </c>
      <c r="AI12" s="62">
        <v>4147</v>
      </c>
      <c r="AJ12" s="62">
        <v>1823</v>
      </c>
      <c r="AK12" s="62">
        <v>1752</v>
      </c>
      <c r="AL12" s="62">
        <v>2572</v>
      </c>
      <c r="AM12" s="62">
        <v>2281</v>
      </c>
      <c r="AN12" s="62">
        <v>2396</v>
      </c>
      <c r="AO12" s="56">
        <f>SUM(AP12:AS12)</f>
        <v>11862</v>
      </c>
      <c r="AP12" s="62">
        <v>7024</v>
      </c>
      <c r="AQ12" s="62">
        <v>1564</v>
      </c>
      <c r="AR12" s="62">
        <v>1710</v>
      </c>
      <c r="AS12" s="62">
        <v>1564</v>
      </c>
      <c r="AT12" s="62">
        <v>4965</v>
      </c>
      <c r="AU12" s="223">
        <v>0</v>
      </c>
      <c r="AV12" s="62">
        <v>4493</v>
      </c>
      <c r="AW12" s="62">
        <v>3343</v>
      </c>
      <c r="AX12" s="62">
        <v>3114</v>
      </c>
      <c r="AY12" s="56">
        <f>SUM(AZ12:BE12)</f>
        <v>3950</v>
      </c>
      <c r="AZ12" s="62">
        <v>1215</v>
      </c>
      <c r="BA12" s="62">
        <v>169</v>
      </c>
      <c r="BB12" s="62">
        <v>691</v>
      </c>
      <c r="BC12" s="62">
        <v>324</v>
      </c>
      <c r="BD12" s="62">
        <v>1166</v>
      </c>
      <c r="BE12" s="62">
        <v>385</v>
      </c>
      <c r="BF12" s="223"/>
      <c r="BG12" s="56">
        <f>SUM(BH12:BI12)</f>
        <v>4268</v>
      </c>
      <c r="BH12" s="62">
        <v>3343</v>
      </c>
      <c r="BI12" s="62">
        <v>925</v>
      </c>
      <c r="BJ12" s="62">
        <v>1421</v>
      </c>
      <c r="BK12" s="62">
        <v>1658</v>
      </c>
      <c r="BL12" s="62">
        <v>3604</v>
      </c>
      <c r="BM12" s="62">
        <v>3990</v>
      </c>
      <c r="BN12" s="62">
        <v>2600</v>
      </c>
      <c r="BO12" s="62">
        <v>2611</v>
      </c>
      <c r="BP12" s="62">
        <v>1849</v>
      </c>
      <c r="BQ12" s="62">
        <v>1989</v>
      </c>
      <c r="BR12" s="223"/>
      <c r="BS12" s="62">
        <v>512</v>
      </c>
      <c r="BT12" s="62">
        <v>2114</v>
      </c>
      <c r="BU12" s="62">
        <v>379</v>
      </c>
      <c r="BV12" s="62">
        <v>354</v>
      </c>
      <c r="BW12" s="62">
        <v>1767</v>
      </c>
      <c r="BX12" s="62">
        <v>358</v>
      </c>
      <c r="BY12" s="62">
        <v>1202</v>
      </c>
      <c r="BZ12" s="223"/>
      <c r="CA12" s="227"/>
      <c r="CB12" s="227"/>
      <c r="CC12" s="227"/>
      <c r="CD12" s="227"/>
      <c r="CE12" s="227"/>
      <c r="CF12" s="232"/>
      <c r="CG12" s="227"/>
      <c r="CH12" s="227"/>
      <c r="CI12" s="227"/>
      <c r="CJ12" s="227"/>
      <c r="CK12" s="227"/>
      <c r="CL12" s="227"/>
      <c r="CM12" s="227"/>
      <c r="CN12" s="227"/>
      <c r="CO12" s="227"/>
      <c r="CP12" s="227"/>
      <c r="CQ12" s="227"/>
      <c r="CR12" s="227"/>
      <c r="CS12" s="227"/>
      <c r="CT12" s="227"/>
      <c r="CU12" s="227"/>
      <c r="CV12" s="227"/>
      <c r="CW12" s="227"/>
      <c r="CX12" s="227"/>
      <c r="CY12" s="227"/>
      <c r="CZ12" s="227"/>
      <c r="DA12" s="227"/>
      <c r="DB12" s="227"/>
      <c r="DC12" s="227"/>
      <c r="DD12" s="227"/>
      <c r="DE12" s="227"/>
      <c r="DF12" s="227"/>
      <c r="DG12" s="227"/>
      <c r="DH12" s="227"/>
      <c r="DI12" s="227"/>
      <c r="DJ12" s="227"/>
      <c r="DK12" s="227"/>
      <c r="DL12" s="227"/>
      <c r="DM12" s="227"/>
      <c r="DN12" s="227"/>
      <c r="DO12" s="227"/>
      <c r="DP12" s="227"/>
      <c r="DQ12" s="227"/>
      <c r="DR12" s="227"/>
      <c r="DS12" s="227"/>
      <c r="DT12" s="227"/>
      <c r="DU12" s="227"/>
      <c r="DV12" s="227"/>
      <c r="DW12" s="227"/>
      <c r="DX12" s="227"/>
      <c r="DY12" s="227"/>
      <c r="DZ12" s="227"/>
      <c r="EA12" s="227"/>
      <c r="EB12" s="227"/>
      <c r="EC12" s="227"/>
      <c r="ED12" s="227"/>
      <c r="EE12" s="227"/>
      <c r="EF12" s="227"/>
      <c r="EG12" s="227"/>
      <c r="EH12" s="227"/>
      <c r="EI12" s="227"/>
      <c r="EJ12" s="227"/>
      <c r="EK12" s="227"/>
      <c r="EL12" s="227"/>
      <c r="EM12" s="227"/>
      <c r="EN12" s="227"/>
      <c r="EO12" s="227"/>
      <c r="EP12" s="227"/>
      <c r="EQ12" s="227"/>
      <c r="ER12" s="227"/>
      <c r="ES12" s="227"/>
      <c r="ET12" s="227"/>
      <c r="EU12" s="227"/>
      <c r="EV12" s="227"/>
      <c r="EW12" s="227"/>
      <c r="EX12" s="227"/>
      <c r="EY12" s="227"/>
      <c r="EZ12" s="227"/>
      <c r="FA12" s="227"/>
      <c r="FB12" s="227"/>
      <c r="FC12" s="227"/>
      <c r="FD12" s="227"/>
      <c r="FE12" s="227"/>
      <c r="FF12" s="227"/>
      <c r="FG12" s="227"/>
      <c r="FH12" s="227"/>
      <c r="FI12" s="227"/>
      <c r="FJ12" s="227"/>
      <c r="FK12" s="227"/>
      <c r="FL12" s="227"/>
      <c r="FM12" s="227"/>
      <c r="FN12" s="227"/>
      <c r="FO12" s="227"/>
      <c r="FP12" s="227"/>
      <c r="FQ12" s="227"/>
      <c r="FR12" s="227"/>
      <c r="FS12" s="227"/>
      <c r="FT12" s="227"/>
      <c r="FU12" s="227"/>
      <c r="FV12" s="227"/>
      <c r="FW12" s="227"/>
      <c r="FX12" s="227"/>
      <c r="FY12" s="227"/>
      <c r="FZ12" s="227"/>
      <c r="GA12" s="227"/>
      <c r="GB12" s="227"/>
      <c r="GC12" s="227"/>
      <c r="GD12" s="227"/>
      <c r="GE12" s="227"/>
      <c r="GF12" s="227"/>
      <c r="GG12" s="227"/>
      <c r="GH12" s="227"/>
      <c r="GI12" s="227"/>
      <c r="GJ12" s="227"/>
      <c r="GK12" s="227"/>
      <c r="GL12" s="227"/>
      <c r="GM12" s="227"/>
      <c r="GN12" s="227"/>
      <c r="GO12" s="227"/>
      <c r="GP12" s="227"/>
      <c r="GQ12" s="227"/>
      <c r="GR12" s="227"/>
      <c r="GS12" s="227"/>
      <c r="GT12" s="227"/>
      <c r="GU12" s="227"/>
      <c r="GV12" s="227"/>
      <c r="GW12" s="227"/>
      <c r="GX12" s="227"/>
      <c r="GY12" s="227"/>
      <c r="GZ12" s="227"/>
      <c r="HA12" s="227"/>
      <c r="HB12" s="227"/>
      <c r="HC12" s="227"/>
      <c r="HD12" s="227"/>
      <c r="HE12" s="227"/>
      <c r="HF12" s="227"/>
      <c r="HG12" s="227"/>
      <c r="HH12" s="227"/>
      <c r="HI12" s="227"/>
      <c r="HJ12" s="227"/>
      <c r="HK12" s="227"/>
      <c r="HL12" s="227"/>
      <c r="HM12" s="227"/>
      <c r="HN12" s="227"/>
      <c r="HO12" s="227"/>
      <c r="HP12" s="227"/>
      <c r="HQ12" s="227"/>
      <c r="HR12" s="227"/>
      <c r="HS12" s="227"/>
      <c r="HT12" s="227"/>
      <c r="HU12" s="227"/>
      <c r="HV12" s="227"/>
      <c r="HW12" s="227"/>
      <c r="HX12" s="227"/>
      <c r="HY12" s="227"/>
      <c r="HZ12" s="227"/>
      <c r="IA12" s="227"/>
      <c r="IB12" s="227"/>
      <c r="IC12" s="227"/>
      <c r="ID12" s="227"/>
      <c r="IE12" s="227"/>
      <c r="IF12" s="227"/>
      <c r="IG12" s="227"/>
      <c r="IH12" s="227"/>
      <c r="II12" s="227"/>
      <c r="IJ12" s="227"/>
      <c r="IK12" s="227"/>
      <c r="IL12" s="227"/>
      <c r="IM12" s="227"/>
      <c r="IN12" s="227"/>
      <c r="IO12" s="227"/>
      <c r="IP12" s="227"/>
      <c r="IQ12" s="227"/>
      <c r="IR12" s="227"/>
      <c r="IS12" s="227"/>
      <c r="IT12" s="227"/>
      <c r="IU12" s="227"/>
      <c r="IV12" s="227"/>
      <c r="IW12" s="227"/>
      <c r="IX12" s="227"/>
      <c r="IY12" s="227"/>
      <c r="IZ12" s="227"/>
      <c r="JA12" s="227"/>
      <c r="JB12" s="227"/>
      <c r="JC12" s="227"/>
      <c r="JD12" s="227"/>
      <c r="JE12" s="227"/>
      <c r="JF12" s="227"/>
      <c r="JG12" s="227"/>
      <c r="JH12" s="227"/>
      <c r="JI12" s="227"/>
      <c r="JJ12" s="227"/>
      <c r="JK12" s="227"/>
      <c r="JL12" s="227"/>
      <c r="JM12" s="227"/>
      <c r="JN12" s="227"/>
      <c r="JO12" s="227"/>
      <c r="JP12" s="227"/>
      <c r="JQ12" s="227"/>
      <c r="JR12" s="227"/>
      <c r="JS12" s="227"/>
      <c r="JT12" s="227"/>
      <c r="JU12" s="227"/>
      <c r="JV12" s="227"/>
      <c r="JW12" s="227"/>
      <c r="JX12" s="227"/>
      <c r="JY12" s="227"/>
      <c r="JZ12" s="227"/>
      <c r="KA12" s="227"/>
      <c r="KB12" s="227"/>
      <c r="KC12" s="227"/>
      <c r="KD12" s="227"/>
      <c r="KE12" s="227"/>
      <c r="KF12" s="227"/>
      <c r="KG12" s="227"/>
      <c r="KH12" s="227"/>
      <c r="KI12" s="227"/>
      <c r="KJ12" s="227"/>
      <c r="KK12" s="227"/>
      <c r="KL12" s="227"/>
      <c r="KM12" s="227"/>
      <c r="KN12" s="227"/>
      <c r="KO12" s="227"/>
      <c r="KP12" s="227"/>
      <c r="KQ12" s="227"/>
      <c r="KR12" s="227"/>
      <c r="KS12" s="227"/>
      <c r="KT12" s="227"/>
      <c r="KU12" s="227"/>
      <c r="KV12" s="227"/>
      <c r="KW12" s="227"/>
      <c r="KX12" s="227"/>
      <c r="KY12" s="227"/>
      <c r="KZ12" s="227"/>
      <c r="LA12" s="227"/>
      <c r="LB12" s="227"/>
      <c r="LC12" s="227"/>
      <c r="LD12" s="227"/>
      <c r="LE12" s="227"/>
      <c r="LF12" s="227"/>
      <c r="LG12" s="227"/>
      <c r="LH12" s="227"/>
      <c r="LI12" s="227"/>
      <c r="LJ12" s="227"/>
      <c r="LK12" s="227"/>
      <c r="LL12" s="227"/>
      <c r="LM12" s="227"/>
      <c r="LN12" s="227"/>
      <c r="LO12" s="227"/>
      <c r="LP12" s="227"/>
      <c r="LQ12" s="227"/>
      <c r="LR12" s="227"/>
      <c r="LS12" s="227"/>
      <c r="LT12" s="227"/>
      <c r="LU12" s="227"/>
      <c r="LV12" s="227"/>
      <c r="LW12" s="227"/>
      <c r="LX12" s="227"/>
      <c r="LY12" s="227"/>
      <c r="LZ12" s="227"/>
      <c r="MA12" s="227"/>
      <c r="MB12" s="227"/>
      <c r="MC12" s="227"/>
      <c r="MD12" s="227"/>
      <c r="ME12" s="227"/>
      <c r="MF12" s="227"/>
      <c r="MG12" s="227"/>
      <c r="MH12" s="227"/>
      <c r="MI12" s="227"/>
      <c r="MJ12" s="227"/>
      <c r="MK12" s="227"/>
      <c r="ML12" s="227"/>
      <c r="MM12" s="227"/>
      <c r="MN12" s="227"/>
      <c r="MO12" s="227"/>
      <c r="MP12" s="227"/>
      <c r="MQ12" s="227"/>
      <c r="MR12" s="227"/>
      <c r="MS12" s="227"/>
      <c r="MT12" s="227"/>
      <c r="MU12" s="227"/>
      <c r="MV12" s="227"/>
      <c r="MW12" s="227"/>
      <c r="MX12" s="227"/>
      <c r="MY12" s="227"/>
      <c r="MZ12" s="227"/>
      <c r="NA12" s="227"/>
      <c r="NB12" s="227"/>
      <c r="NC12" s="227"/>
      <c r="ND12" s="227"/>
      <c r="NE12" s="227"/>
      <c r="NF12" s="227"/>
      <c r="NG12" s="227"/>
      <c r="NH12" s="227"/>
      <c r="NI12" s="227"/>
      <c r="NJ12" s="227"/>
      <c r="NK12" s="227"/>
      <c r="NL12" s="227"/>
      <c r="NM12" s="227"/>
      <c r="NN12" s="227"/>
      <c r="NO12" s="227"/>
      <c r="NP12" s="227"/>
      <c r="NQ12" s="227"/>
      <c r="NR12" s="227"/>
      <c r="NS12" s="227"/>
      <c r="NT12" s="227"/>
      <c r="NU12" s="227"/>
      <c r="NV12" s="227"/>
      <c r="NW12" s="227"/>
      <c r="NX12" s="227"/>
      <c r="NY12" s="227"/>
      <c r="NZ12" s="227"/>
      <c r="OA12" s="227"/>
      <c r="OB12" s="227"/>
      <c r="OC12" s="227"/>
      <c r="OD12" s="227"/>
      <c r="OE12" s="227"/>
      <c r="OF12" s="227"/>
      <c r="OG12" s="227"/>
      <c r="OH12" s="227"/>
      <c r="OI12" s="227"/>
      <c r="OJ12" s="227"/>
      <c r="OK12" s="227"/>
      <c r="OL12" s="227"/>
      <c r="OM12" s="227"/>
      <c r="ON12" s="227"/>
      <c r="OO12" s="227"/>
      <c r="OP12" s="227"/>
      <c r="OQ12" s="227"/>
      <c r="OR12" s="227"/>
      <c r="OS12" s="227"/>
      <c r="OT12" s="227"/>
      <c r="OU12" s="227"/>
      <c r="OV12" s="227"/>
      <c r="OW12" s="227"/>
      <c r="OX12" s="227"/>
      <c r="OY12" s="227"/>
      <c r="OZ12" s="227"/>
      <c r="PA12" s="227"/>
      <c r="PB12" s="227"/>
      <c r="PC12" s="227"/>
      <c r="PD12" s="227"/>
      <c r="PE12" s="227"/>
      <c r="PF12" s="227"/>
      <c r="PG12" s="227"/>
      <c r="PH12" s="227"/>
      <c r="PI12" s="227"/>
      <c r="PJ12" s="227"/>
      <c r="PK12" s="227"/>
      <c r="PL12" s="227"/>
      <c r="PM12" s="227"/>
      <c r="PN12" s="227"/>
      <c r="PO12" s="227"/>
      <c r="PP12" s="227"/>
      <c r="PQ12" s="227"/>
      <c r="PR12" s="227"/>
      <c r="PS12" s="227"/>
      <c r="PT12" s="227"/>
      <c r="PU12" s="227"/>
      <c r="PV12" s="227"/>
      <c r="PW12" s="227"/>
      <c r="PX12" s="227"/>
      <c r="PY12" s="227"/>
      <c r="PZ12" s="227"/>
      <c r="QA12" s="227"/>
      <c r="QB12" s="227"/>
      <c r="QC12" s="227"/>
      <c r="QD12" s="227"/>
      <c r="QE12" s="227"/>
      <c r="QF12" s="227"/>
      <c r="QG12" s="227"/>
      <c r="QH12" s="227"/>
      <c r="QI12" s="227"/>
      <c r="QJ12" s="227"/>
      <c r="QK12" s="227"/>
      <c r="QL12" s="227"/>
      <c r="QM12" s="227"/>
      <c r="QN12" s="227"/>
      <c r="QO12" s="227"/>
      <c r="QP12" s="227"/>
      <c r="QQ12" s="227"/>
      <c r="QR12" s="227"/>
      <c r="QS12" s="227"/>
      <c r="QT12" s="227"/>
      <c r="QU12" s="227"/>
      <c r="QV12" s="227"/>
      <c r="QW12" s="227"/>
      <c r="QX12" s="227"/>
      <c r="QY12" s="227"/>
      <c r="QZ12" s="227"/>
      <c r="RA12" s="227"/>
      <c r="RB12" s="227"/>
      <c r="RC12" s="227"/>
      <c r="RD12" s="227"/>
      <c r="RE12" s="227"/>
      <c r="RF12" s="227"/>
      <c r="RG12" s="227"/>
      <c r="RH12" s="227"/>
      <c r="RI12" s="227"/>
      <c r="RJ12" s="227"/>
      <c r="RK12" s="227"/>
      <c r="RL12" s="227"/>
      <c r="RM12" s="227"/>
      <c r="RN12" s="227"/>
      <c r="RO12" s="227"/>
      <c r="RP12" s="227"/>
      <c r="RQ12" s="227"/>
      <c r="RR12" s="227"/>
      <c r="RS12" s="227"/>
      <c r="RT12" s="227"/>
      <c r="RU12" s="227"/>
    </row>
    <row r="13" spans="1:489" s="229" customFormat="1">
      <c r="A13" s="221"/>
      <c r="B13" s="230" t="s">
        <v>162</v>
      </c>
      <c r="C13" s="223"/>
      <c r="D13" s="230" t="s">
        <v>173</v>
      </c>
      <c r="E13" s="230" t="s">
        <v>177</v>
      </c>
      <c r="F13" s="223"/>
      <c r="G13" s="230" t="s">
        <v>165</v>
      </c>
      <c r="H13" s="223"/>
      <c r="I13" s="224" t="s">
        <v>178</v>
      </c>
      <c r="J13" s="223"/>
      <c r="K13" s="225" t="s">
        <v>179</v>
      </c>
      <c r="L13" s="56" t="s">
        <v>168</v>
      </c>
      <c r="M13" s="56" t="s">
        <v>168</v>
      </c>
      <c r="N13" s="61">
        <v>0.65</v>
      </c>
      <c r="O13" s="231"/>
      <c r="P13" s="56" t="s">
        <v>168</v>
      </c>
      <c r="Q13" s="62">
        <v>31477</v>
      </c>
      <c r="R13" s="62" t="s">
        <v>168</v>
      </c>
      <c r="S13" s="62" t="s">
        <v>168</v>
      </c>
      <c r="T13" s="62" t="s">
        <v>168</v>
      </c>
      <c r="U13" s="62" t="s">
        <v>168</v>
      </c>
      <c r="V13" s="62" t="s">
        <v>168</v>
      </c>
      <c r="W13" s="56" t="s">
        <v>168</v>
      </c>
      <c r="X13" s="62" t="s">
        <v>168</v>
      </c>
      <c r="Y13" s="62" t="s">
        <v>168</v>
      </c>
      <c r="Z13" s="223"/>
      <c r="AA13" s="56" t="s">
        <v>168</v>
      </c>
      <c r="AB13" s="62" t="s">
        <v>168</v>
      </c>
      <c r="AC13" s="62" t="s">
        <v>168</v>
      </c>
      <c r="AD13" s="62" t="s">
        <v>168</v>
      </c>
      <c r="AE13" s="62" t="s">
        <v>168</v>
      </c>
      <c r="AF13" s="62" t="s">
        <v>168</v>
      </c>
      <c r="AG13" s="223"/>
      <c r="AH13" s="56" t="s">
        <v>168</v>
      </c>
      <c r="AI13" s="62" t="s">
        <v>168</v>
      </c>
      <c r="AJ13" s="62" t="s">
        <v>168</v>
      </c>
      <c r="AK13" s="62" t="s">
        <v>168</v>
      </c>
      <c r="AL13" s="62" t="s">
        <v>168</v>
      </c>
      <c r="AM13" s="62" t="s">
        <v>168</v>
      </c>
      <c r="AN13" s="62" t="s">
        <v>168</v>
      </c>
      <c r="AO13" s="56" t="s">
        <v>168</v>
      </c>
      <c r="AP13" s="62" t="s">
        <v>168</v>
      </c>
      <c r="AQ13" s="62" t="s">
        <v>168</v>
      </c>
      <c r="AR13" s="62" t="s">
        <v>168</v>
      </c>
      <c r="AS13" s="62" t="s">
        <v>168</v>
      </c>
      <c r="AT13" s="62" t="s">
        <v>168</v>
      </c>
      <c r="AU13" s="223">
        <v>0</v>
      </c>
      <c r="AV13" s="62" t="s">
        <v>168</v>
      </c>
      <c r="AW13" s="62" t="s">
        <v>168</v>
      </c>
      <c r="AX13" s="62" t="s">
        <v>168</v>
      </c>
      <c r="AY13" s="56" t="s">
        <v>168</v>
      </c>
      <c r="AZ13" s="62" t="s">
        <v>168</v>
      </c>
      <c r="BA13" s="62" t="s">
        <v>168</v>
      </c>
      <c r="BB13" s="62" t="s">
        <v>168</v>
      </c>
      <c r="BC13" s="62" t="s">
        <v>168</v>
      </c>
      <c r="BD13" s="62" t="s">
        <v>168</v>
      </c>
      <c r="BE13" s="62" t="s">
        <v>168</v>
      </c>
      <c r="BF13" s="223"/>
      <c r="BG13" s="56" t="s">
        <v>168</v>
      </c>
      <c r="BH13" s="62" t="s">
        <v>168</v>
      </c>
      <c r="BI13" s="62" t="s">
        <v>168</v>
      </c>
      <c r="BJ13" s="62" t="s">
        <v>168</v>
      </c>
      <c r="BK13" s="62" t="s">
        <v>168</v>
      </c>
      <c r="BL13" s="62" t="s">
        <v>168</v>
      </c>
      <c r="BM13" s="62" t="s">
        <v>168</v>
      </c>
      <c r="BN13" s="62" t="s">
        <v>168</v>
      </c>
      <c r="BO13" s="62" t="s">
        <v>168</v>
      </c>
      <c r="BP13" s="62" t="s">
        <v>168</v>
      </c>
      <c r="BQ13" s="62" t="s">
        <v>168</v>
      </c>
      <c r="BR13" s="223"/>
      <c r="BS13" s="62" t="s">
        <v>168</v>
      </c>
      <c r="BT13" s="62" t="s">
        <v>168</v>
      </c>
      <c r="BU13" s="62" t="s">
        <v>168</v>
      </c>
      <c r="BV13" s="62" t="s">
        <v>168</v>
      </c>
      <c r="BW13" s="62" t="s">
        <v>168</v>
      </c>
      <c r="BX13" s="62" t="s">
        <v>168</v>
      </c>
      <c r="BY13" s="62" t="s">
        <v>168</v>
      </c>
      <c r="BZ13" s="223"/>
      <c r="CA13" s="227"/>
      <c r="CB13" s="227"/>
      <c r="CC13" s="227"/>
      <c r="CD13" s="227"/>
      <c r="CE13" s="227"/>
      <c r="CF13" s="232"/>
      <c r="CG13" s="227"/>
      <c r="CH13" s="227"/>
      <c r="CI13" s="227"/>
      <c r="CJ13" s="227"/>
      <c r="CK13" s="227"/>
      <c r="CL13" s="227"/>
      <c r="CM13" s="227"/>
      <c r="CN13" s="227"/>
      <c r="CO13" s="227"/>
      <c r="CP13" s="227"/>
      <c r="CQ13" s="227"/>
      <c r="CR13" s="227"/>
      <c r="CS13" s="227"/>
      <c r="CT13" s="227"/>
      <c r="CU13" s="227"/>
      <c r="CV13" s="227"/>
      <c r="CW13" s="227"/>
      <c r="CX13" s="227"/>
      <c r="CY13" s="227"/>
      <c r="CZ13" s="227"/>
      <c r="DA13" s="227"/>
      <c r="DB13" s="227"/>
      <c r="DC13" s="227"/>
      <c r="DD13" s="227"/>
      <c r="DE13" s="227"/>
      <c r="DF13" s="227"/>
      <c r="DG13" s="227"/>
      <c r="DH13" s="227"/>
      <c r="DI13" s="227"/>
      <c r="DJ13" s="227"/>
      <c r="DK13" s="227"/>
      <c r="DL13" s="227"/>
      <c r="DM13" s="227"/>
      <c r="DN13" s="227"/>
      <c r="DO13" s="227"/>
      <c r="DP13" s="227"/>
      <c r="DQ13" s="227"/>
      <c r="DR13" s="227"/>
      <c r="DS13" s="227"/>
      <c r="DT13" s="227"/>
      <c r="DU13" s="227"/>
      <c r="DV13" s="227"/>
      <c r="DW13" s="227"/>
      <c r="DX13" s="227"/>
      <c r="DY13" s="227"/>
      <c r="DZ13" s="227"/>
      <c r="EA13" s="227"/>
      <c r="EB13" s="227"/>
      <c r="EC13" s="227"/>
      <c r="ED13" s="227"/>
      <c r="EE13" s="227"/>
      <c r="EF13" s="227"/>
      <c r="EG13" s="227"/>
      <c r="EH13" s="227"/>
      <c r="EI13" s="227"/>
      <c r="EJ13" s="227"/>
      <c r="EK13" s="227"/>
      <c r="EL13" s="227"/>
      <c r="EM13" s="227"/>
      <c r="EN13" s="227"/>
      <c r="EO13" s="227"/>
      <c r="EP13" s="227"/>
      <c r="EQ13" s="227"/>
      <c r="ER13" s="227"/>
      <c r="ES13" s="227"/>
      <c r="ET13" s="227"/>
      <c r="EU13" s="227"/>
      <c r="EV13" s="227"/>
      <c r="EW13" s="227"/>
      <c r="EX13" s="227"/>
      <c r="EY13" s="227"/>
      <c r="EZ13" s="227"/>
      <c r="FA13" s="227"/>
      <c r="FB13" s="227"/>
      <c r="FC13" s="227"/>
      <c r="FD13" s="227"/>
      <c r="FE13" s="227"/>
      <c r="FF13" s="227"/>
      <c r="FG13" s="227"/>
      <c r="FH13" s="227"/>
      <c r="FI13" s="227"/>
      <c r="FJ13" s="227"/>
      <c r="FK13" s="227"/>
      <c r="FL13" s="227"/>
      <c r="FM13" s="227"/>
      <c r="FN13" s="227"/>
      <c r="FO13" s="227"/>
      <c r="FP13" s="227"/>
      <c r="FQ13" s="227"/>
      <c r="FR13" s="227"/>
      <c r="FS13" s="227"/>
      <c r="FT13" s="227"/>
      <c r="FU13" s="227"/>
      <c r="FV13" s="227"/>
      <c r="FW13" s="227"/>
      <c r="FX13" s="227"/>
      <c r="FY13" s="227"/>
      <c r="FZ13" s="227"/>
      <c r="GA13" s="227"/>
      <c r="GB13" s="227"/>
      <c r="GC13" s="227"/>
      <c r="GD13" s="227"/>
      <c r="GE13" s="227"/>
      <c r="GF13" s="227"/>
      <c r="GG13" s="227"/>
      <c r="GH13" s="227"/>
      <c r="GI13" s="227"/>
      <c r="GJ13" s="227"/>
      <c r="GK13" s="227"/>
      <c r="GL13" s="227"/>
      <c r="GM13" s="227"/>
      <c r="GN13" s="227"/>
      <c r="GO13" s="227"/>
      <c r="GP13" s="227"/>
      <c r="GQ13" s="227"/>
      <c r="GR13" s="227"/>
      <c r="GS13" s="227"/>
      <c r="GT13" s="227"/>
      <c r="GU13" s="227"/>
      <c r="GV13" s="227"/>
      <c r="GW13" s="227"/>
      <c r="GX13" s="227"/>
      <c r="GY13" s="227"/>
      <c r="GZ13" s="227"/>
      <c r="HA13" s="227"/>
      <c r="HB13" s="227"/>
      <c r="HC13" s="227"/>
      <c r="HD13" s="227"/>
      <c r="HE13" s="227"/>
      <c r="HF13" s="227"/>
      <c r="HG13" s="227"/>
      <c r="HH13" s="227"/>
      <c r="HI13" s="227"/>
      <c r="HJ13" s="227"/>
      <c r="HK13" s="227"/>
      <c r="HL13" s="227"/>
      <c r="HM13" s="227"/>
      <c r="HN13" s="227"/>
      <c r="HO13" s="227"/>
      <c r="HP13" s="227"/>
      <c r="HQ13" s="227"/>
      <c r="HR13" s="227"/>
      <c r="HS13" s="227"/>
      <c r="HT13" s="227"/>
      <c r="HU13" s="227"/>
      <c r="HV13" s="227"/>
      <c r="HW13" s="227"/>
      <c r="HX13" s="227"/>
      <c r="HY13" s="227"/>
      <c r="HZ13" s="227"/>
      <c r="IA13" s="227"/>
      <c r="IB13" s="227"/>
      <c r="IC13" s="227"/>
      <c r="ID13" s="227"/>
      <c r="IE13" s="227"/>
      <c r="IF13" s="227"/>
      <c r="IG13" s="227"/>
      <c r="IH13" s="227"/>
      <c r="II13" s="227"/>
      <c r="IJ13" s="227"/>
      <c r="IK13" s="227"/>
      <c r="IL13" s="227"/>
      <c r="IM13" s="227"/>
      <c r="IN13" s="227"/>
      <c r="IO13" s="227"/>
      <c r="IP13" s="227"/>
      <c r="IQ13" s="227"/>
      <c r="IR13" s="227"/>
      <c r="IS13" s="227"/>
      <c r="IT13" s="227"/>
      <c r="IU13" s="227"/>
      <c r="IV13" s="227"/>
      <c r="IW13" s="227"/>
      <c r="IX13" s="227"/>
      <c r="IY13" s="227"/>
      <c r="IZ13" s="227"/>
      <c r="JA13" s="227"/>
      <c r="JB13" s="227"/>
      <c r="JC13" s="227"/>
      <c r="JD13" s="227"/>
      <c r="JE13" s="227"/>
      <c r="JF13" s="227"/>
      <c r="JG13" s="227"/>
      <c r="JH13" s="227"/>
      <c r="JI13" s="227"/>
      <c r="JJ13" s="227"/>
      <c r="JK13" s="227"/>
      <c r="JL13" s="227"/>
      <c r="JM13" s="227"/>
      <c r="JN13" s="227"/>
      <c r="JO13" s="227"/>
      <c r="JP13" s="227"/>
      <c r="JQ13" s="227"/>
      <c r="JR13" s="227"/>
      <c r="JS13" s="227"/>
      <c r="JT13" s="227"/>
      <c r="JU13" s="227"/>
      <c r="JV13" s="227"/>
      <c r="JW13" s="227"/>
      <c r="JX13" s="227"/>
      <c r="JY13" s="227"/>
      <c r="JZ13" s="227"/>
      <c r="KA13" s="227"/>
      <c r="KB13" s="227"/>
      <c r="KC13" s="227"/>
      <c r="KD13" s="227"/>
      <c r="KE13" s="227"/>
      <c r="KF13" s="227"/>
      <c r="KG13" s="227"/>
      <c r="KH13" s="227"/>
      <c r="KI13" s="227"/>
      <c r="KJ13" s="227"/>
      <c r="KK13" s="227"/>
      <c r="KL13" s="227"/>
      <c r="KM13" s="227"/>
      <c r="KN13" s="227"/>
      <c r="KO13" s="227"/>
      <c r="KP13" s="227"/>
      <c r="KQ13" s="227"/>
      <c r="KR13" s="227"/>
      <c r="KS13" s="227"/>
      <c r="KT13" s="227"/>
      <c r="KU13" s="227"/>
      <c r="KV13" s="227"/>
      <c r="KW13" s="227"/>
      <c r="KX13" s="227"/>
      <c r="KY13" s="227"/>
      <c r="KZ13" s="227"/>
      <c r="LA13" s="227"/>
      <c r="LB13" s="227"/>
      <c r="LC13" s="227"/>
      <c r="LD13" s="227"/>
      <c r="LE13" s="227"/>
      <c r="LF13" s="227"/>
      <c r="LG13" s="227"/>
      <c r="LH13" s="227"/>
      <c r="LI13" s="227"/>
      <c r="LJ13" s="227"/>
      <c r="LK13" s="227"/>
      <c r="LL13" s="227"/>
      <c r="LM13" s="227"/>
      <c r="LN13" s="227"/>
      <c r="LO13" s="227"/>
      <c r="LP13" s="227"/>
      <c r="LQ13" s="227"/>
      <c r="LR13" s="227"/>
      <c r="LS13" s="227"/>
      <c r="LT13" s="227"/>
      <c r="LU13" s="227"/>
      <c r="LV13" s="227"/>
      <c r="LW13" s="227"/>
      <c r="LX13" s="227"/>
      <c r="LY13" s="227"/>
      <c r="LZ13" s="227"/>
      <c r="MA13" s="227"/>
      <c r="MB13" s="227"/>
      <c r="MC13" s="227"/>
      <c r="MD13" s="227"/>
      <c r="ME13" s="227"/>
      <c r="MF13" s="227"/>
      <c r="MG13" s="227"/>
      <c r="MH13" s="227"/>
      <c r="MI13" s="227"/>
      <c r="MJ13" s="227"/>
      <c r="MK13" s="227"/>
      <c r="ML13" s="227"/>
      <c r="MM13" s="227"/>
      <c r="MN13" s="227"/>
      <c r="MO13" s="227"/>
      <c r="MP13" s="227"/>
      <c r="MQ13" s="227"/>
      <c r="MR13" s="227"/>
      <c r="MS13" s="227"/>
      <c r="MT13" s="227"/>
      <c r="MU13" s="227"/>
      <c r="MV13" s="227"/>
      <c r="MW13" s="227"/>
      <c r="MX13" s="227"/>
      <c r="MY13" s="227"/>
      <c r="MZ13" s="227"/>
      <c r="NA13" s="227"/>
      <c r="NB13" s="227"/>
      <c r="NC13" s="227"/>
      <c r="ND13" s="227"/>
      <c r="NE13" s="227"/>
      <c r="NF13" s="227"/>
      <c r="NG13" s="227"/>
      <c r="NH13" s="227"/>
      <c r="NI13" s="227"/>
      <c r="NJ13" s="227"/>
      <c r="NK13" s="227"/>
      <c r="NL13" s="227"/>
      <c r="NM13" s="227"/>
      <c r="NN13" s="227"/>
      <c r="NO13" s="227"/>
      <c r="NP13" s="227"/>
      <c r="NQ13" s="227"/>
      <c r="NR13" s="227"/>
      <c r="NS13" s="227"/>
      <c r="NT13" s="227"/>
      <c r="NU13" s="227"/>
      <c r="NV13" s="227"/>
      <c r="NW13" s="227"/>
      <c r="NX13" s="227"/>
      <c r="NY13" s="227"/>
      <c r="NZ13" s="227"/>
      <c r="OA13" s="227"/>
      <c r="OB13" s="227"/>
      <c r="OC13" s="227"/>
      <c r="OD13" s="227"/>
      <c r="OE13" s="227"/>
      <c r="OF13" s="227"/>
      <c r="OG13" s="227"/>
      <c r="OH13" s="227"/>
      <c r="OI13" s="227"/>
      <c r="OJ13" s="227"/>
      <c r="OK13" s="227"/>
      <c r="OL13" s="227"/>
      <c r="OM13" s="227"/>
      <c r="ON13" s="227"/>
      <c r="OO13" s="227"/>
      <c r="OP13" s="227"/>
      <c r="OQ13" s="227"/>
      <c r="OR13" s="227"/>
      <c r="OS13" s="227"/>
      <c r="OT13" s="227"/>
      <c r="OU13" s="227"/>
      <c r="OV13" s="227"/>
      <c r="OW13" s="227"/>
      <c r="OX13" s="227"/>
      <c r="OY13" s="227"/>
      <c r="OZ13" s="227"/>
      <c r="PA13" s="227"/>
      <c r="PB13" s="227"/>
      <c r="PC13" s="227"/>
      <c r="PD13" s="227"/>
      <c r="PE13" s="227"/>
      <c r="PF13" s="227"/>
      <c r="PG13" s="227"/>
      <c r="PH13" s="227"/>
      <c r="PI13" s="227"/>
      <c r="PJ13" s="227"/>
      <c r="PK13" s="227"/>
      <c r="PL13" s="227"/>
      <c r="PM13" s="227"/>
      <c r="PN13" s="227"/>
      <c r="PO13" s="227"/>
      <c r="PP13" s="227"/>
      <c r="PQ13" s="227"/>
      <c r="PR13" s="227"/>
      <c r="PS13" s="227"/>
      <c r="PT13" s="227"/>
      <c r="PU13" s="227"/>
      <c r="PV13" s="227"/>
      <c r="PW13" s="227"/>
      <c r="PX13" s="227"/>
      <c r="PY13" s="227"/>
      <c r="PZ13" s="227"/>
      <c r="QA13" s="227"/>
      <c r="QB13" s="227"/>
      <c r="QC13" s="227"/>
      <c r="QD13" s="227"/>
      <c r="QE13" s="227"/>
      <c r="QF13" s="227"/>
      <c r="QG13" s="227"/>
      <c r="QH13" s="227"/>
      <c r="QI13" s="227"/>
      <c r="QJ13" s="227"/>
      <c r="QK13" s="227"/>
      <c r="QL13" s="227"/>
      <c r="QM13" s="227"/>
      <c r="QN13" s="227"/>
      <c r="QO13" s="227"/>
      <c r="QP13" s="227"/>
      <c r="QQ13" s="227"/>
      <c r="QR13" s="227"/>
      <c r="QS13" s="227"/>
      <c r="QT13" s="227"/>
      <c r="QU13" s="227"/>
      <c r="QV13" s="227"/>
      <c r="QW13" s="227"/>
      <c r="QX13" s="227"/>
      <c r="QY13" s="227"/>
      <c r="QZ13" s="227"/>
      <c r="RA13" s="227"/>
      <c r="RB13" s="227"/>
      <c r="RC13" s="227"/>
      <c r="RD13" s="227"/>
      <c r="RE13" s="227"/>
      <c r="RF13" s="227"/>
      <c r="RG13" s="227"/>
      <c r="RH13" s="227"/>
      <c r="RI13" s="227"/>
      <c r="RJ13" s="227"/>
      <c r="RK13" s="227"/>
      <c r="RL13" s="227"/>
      <c r="RM13" s="227"/>
      <c r="RN13" s="227"/>
      <c r="RO13" s="227"/>
      <c r="RP13" s="227"/>
      <c r="RQ13" s="227"/>
      <c r="RR13" s="227"/>
      <c r="RS13" s="227"/>
      <c r="RT13" s="227"/>
      <c r="RU13" s="227"/>
    </row>
    <row r="14" spans="1:489" s="233" customFormat="1">
      <c r="A14" s="221"/>
      <c r="B14" s="230" t="s">
        <v>162</v>
      </c>
      <c r="C14" s="223"/>
      <c r="D14" s="230" t="s">
        <v>177</v>
      </c>
      <c r="E14" s="230" t="s">
        <v>180</v>
      </c>
      <c r="F14" s="223"/>
      <c r="G14" s="230" t="s">
        <v>181</v>
      </c>
      <c r="H14" s="223"/>
      <c r="I14" s="224" t="s">
        <v>182</v>
      </c>
      <c r="J14" s="223"/>
      <c r="K14" s="225" t="s">
        <v>183</v>
      </c>
      <c r="L14" s="56">
        <v>202800</v>
      </c>
      <c r="M14" s="56">
        <v>50700</v>
      </c>
      <c r="N14" s="61">
        <v>0.5</v>
      </c>
      <c r="O14" s="231"/>
      <c r="P14" s="56">
        <f>SUM(Q14:V14)</f>
        <v>72398</v>
      </c>
      <c r="Q14" s="62">
        <v>53382</v>
      </c>
      <c r="R14" s="62">
        <v>2858</v>
      </c>
      <c r="S14" s="62">
        <v>2805</v>
      </c>
      <c r="T14" s="62">
        <v>6527</v>
      </c>
      <c r="U14" s="62">
        <v>3435</v>
      </c>
      <c r="V14" s="62">
        <v>3391</v>
      </c>
      <c r="W14" s="56">
        <f t="shared" ref="W14:W26" si="0">SUM(X14:Y14)</f>
        <v>22338</v>
      </c>
      <c r="X14" s="62">
        <v>20886</v>
      </c>
      <c r="Y14" s="62">
        <v>1452</v>
      </c>
      <c r="Z14" s="223"/>
      <c r="AA14" s="56">
        <f t="shared" ref="AA14:AA26" si="1">SUM(AB14:AE14)</f>
        <v>10248</v>
      </c>
      <c r="AB14" s="62">
        <v>6407</v>
      </c>
      <c r="AC14" s="62">
        <v>2002</v>
      </c>
      <c r="AD14" s="62">
        <v>1113</v>
      </c>
      <c r="AE14" s="62">
        <v>726</v>
      </c>
      <c r="AF14" s="62">
        <v>4489</v>
      </c>
      <c r="AG14" s="223"/>
      <c r="AH14" s="56">
        <f t="shared" ref="AH14:AH26" si="2">SUM(AI14:AN14)</f>
        <v>19305</v>
      </c>
      <c r="AI14" s="62">
        <v>5268</v>
      </c>
      <c r="AJ14" s="62">
        <v>2352</v>
      </c>
      <c r="AK14" s="62">
        <v>2261</v>
      </c>
      <c r="AL14" s="62">
        <v>3316</v>
      </c>
      <c r="AM14" s="62">
        <v>2940</v>
      </c>
      <c r="AN14" s="62">
        <v>3168</v>
      </c>
      <c r="AO14" s="56">
        <f t="shared" ref="AO14:AO26" si="3">SUM(AP14:AS14)</f>
        <v>14148</v>
      </c>
      <c r="AP14" s="62">
        <v>8394</v>
      </c>
      <c r="AQ14" s="62">
        <v>1974</v>
      </c>
      <c r="AR14" s="62">
        <v>1928</v>
      </c>
      <c r="AS14" s="62">
        <v>1852</v>
      </c>
      <c r="AT14" s="62">
        <v>5883</v>
      </c>
      <c r="AU14" s="223">
        <v>0</v>
      </c>
      <c r="AV14" s="62">
        <v>5795</v>
      </c>
      <c r="AW14" s="62">
        <v>4298</v>
      </c>
      <c r="AX14" s="62">
        <v>4015</v>
      </c>
      <c r="AY14" s="56">
        <f t="shared" ref="AY14:AY26" si="4">SUM(AZ14:BE14)</f>
        <v>4240</v>
      </c>
      <c r="AZ14" s="62">
        <v>1395</v>
      </c>
      <c r="BA14" s="62">
        <v>220</v>
      </c>
      <c r="BB14" s="62">
        <v>873</v>
      </c>
      <c r="BC14" s="62">
        <v>418</v>
      </c>
      <c r="BD14" s="62">
        <v>927</v>
      </c>
      <c r="BE14" s="62">
        <v>407</v>
      </c>
      <c r="BF14" s="223"/>
      <c r="BG14" s="56">
        <f t="shared" ref="BG14:BG26" si="5">SUM(BH14:BI14)</f>
        <v>5088</v>
      </c>
      <c r="BH14" s="62">
        <v>4003</v>
      </c>
      <c r="BI14" s="62">
        <v>1085</v>
      </c>
      <c r="BJ14" s="62">
        <v>1730</v>
      </c>
      <c r="BK14" s="62">
        <v>1943</v>
      </c>
      <c r="BL14" s="62">
        <v>4064</v>
      </c>
      <c r="BM14" s="62">
        <v>4806</v>
      </c>
      <c r="BN14" s="62">
        <v>2500</v>
      </c>
      <c r="BO14" s="62">
        <v>3367</v>
      </c>
      <c r="BP14" s="62">
        <v>2168</v>
      </c>
      <c r="BQ14" s="62">
        <v>2565</v>
      </c>
      <c r="BR14" s="223"/>
      <c r="BS14" s="62">
        <v>588</v>
      </c>
      <c r="BT14" s="62">
        <v>2958</v>
      </c>
      <c r="BU14" s="62">
        <v>438</v>
      </c>
      <c r="BV14" s="62">
        <v>462</v>
      </c>
      <c r="BW14" s="62">
        <v>2408</v>
      </c>
      <c r="BX14" s="62">
        <v>420</v>
      </c>
      <c r="BY14" s="62">
        <v>872</v>
      </c>
      <c r="BZ14" s="223"/>
      <c r="CA14" s="227"/>
      <c r="CB14" s="227"/>
      <c r="CC14" s="227"/>
      <c r="CD14" s="227"/>
      <c r="CE14" s="227"/>
      <c r="CF14" s="232"/>
      <c r="CG14" s="227"/>
      <c r="CH14" s="227"/>
      <c r="CI14" s="227"/>
      <c r="CJ14" s="227"/>
      <c r="CK14" s="227"/>
      <c r="CL14" s="227"/>
      <c r="CM14" s="227"/>
      <c r="CN14" s="227"/>
      <c r="CO14" s="227"/>
      <c r="CP14" s="227"/>
      <c r="CQ14" s="227"/>
      <c r="CR14" s="227"/>
      <c r="CS14" s="227"/>
      <c r="CT14" s="227"/>
      <c r="CU14" s="227"/>
      <c r="CV14" s="227"/>
      <c r="CW14" s="227"/>
      <c r="CX14" s="227"/>
      <c r="CY14" s="227"/>
      <c r="CZ14" s="227"/>
      <c r="DA14" s="227"/>
      <c r="DB14" s="227"/>
      <c r="DC14" s="227"/>
      <c r="DD14" s="227"/>
      <c r="DE14" s="227"/>
      <c r="DF14" s="227"/>
      <c r="DG14" s="227"/>
      <c r="DH14" s="227"/>
      <c r="DI14" s="227"/>
      <c r="DJ14" s="227"/>
      <c r="DK14" s="227"/>
      <c r="DL14" s="227"/>
      <c r="DM14" s="227"/>
      <c r="DN14" s="227"/>
      <c r="DO14" s="227"/>
      <c r="DP14" s="227"/>
      <c r="DQ14" s="227"/>
      <c r="DR14" s="227"/>
      <c r="DS14" s="227"/>
      <c r="DT14" s="227"/>
      <c r="DU14" s="227"/>
      <c r="DV14" s="227"/>
      <c r="DW14" s="227"/>
      <c r="DX14" s="227"/>
      <c r="DY14" s="227"/>
      <c r="DZ14" s="227"/>
      <c r="EA14" s="227"/>
      <c r="EB14" s="227"/>
      <c r="EC14" s="227"/>
      <c r="ED14" s="227"/>
      <c r="EE14" s="227"/>
      <c r="EF14" s="227"/>
      <c r="EG14" s="227"/>
      <c r="EH14" s="227"/>
      <c r="EI14" s="227"/>
      <c r="EJ14" s="227"/>
      <c r="EK14" s="227"/>
      <c r="EL14" s="227"/>
      <c r="EM14" s="227"/>
      <c r="EN14" s="227"/>
      <c r="EO14" s="227"/>
      <c r="EP14" s="227"/>
      <c r="EQ14" s="227"/>
      <c r="ER14" s="227"/>
      <c r="ES14" s="227"/>
      <c r="ET14" s="227"/>
      <c r="EU14" s="227"/>
      <c r="EV14" s="227"/>
      <c r="EW14" s="227"/>
      <c r="EX14" s="227"/>
      <c r="EY14" s="227"/>
      <c r="EZ14" s="227"/>
      <c r="FA14" s="227"/>
      <c r="FB14" s="227"/>
      <c r="FC14" s="227"/>
      <c r="FD14" s="227"/>
      <c r="FE14" s="227"/>
      <c r="FF14" s="227"/>
      <c r="FG14" s="227"/>
      <c r="FH14" s="227"/>
      <c r="FI14" s="227"/>
      <c r="FJ14" s="227"/>
      <c r="FK14" s="227"/>
      <c r="FL14" s="227"/>
      <c r="FM14" s="227"/>
      <c r="FN14" s="227"/>
      <c r="FO14" s="227"/>
      <c r="FP14" s="227"/>
      <c r="FQ14" s="227"/>
      <c r="FR14" s="227"/>
      <c r="FS14" s="227"/>
      <c r="FT14" s="227"/>
      <c r="FU14" s="227"/>
      <c r="FV14" s="227"/>
      <c r="FW14" s="227"/>
      <c r="FX14" s="227"/>
      <c r="FY14" s="227"/>
      <c r="FZ14" s="227"/>
      <c r="GA14" s="227"/>
      <c r="GB14" s="227"/>
      <c r="GC14" s="227"/>
      <c r="GD14" s="227"/>
      <c r="GE14" s="227"/>
      <c r="GF14" s="227"/>
      <c r="GG14" s="227"/>
      <c r="GH14" s="227"/>
      <c r="GI14" s="227"/>
      <c r="GJ14" s="227"/>
      <c r="GK14" s="227"/>
      <c r="GL14" s="227"/>
      <c r="GM14" s="227"/>
      <c r="GN14" s="227"/>
      <c r="GO14" s="227"/>
      <c r="GP14" s="227"/>
      <c r="GQ14" s="227"/>
      <c r="GR14" s="227"/>
      <c r="GS14" s="227"/>
      <c r="GT14" s="227"/>
      <c r="GU14" s="227"/>
      <c r="GV14" s="227"/>
      <c r="GW14" s="227"/>
      <c r="GX14" s="227"/>
      <c r="GY14" s="227"/>
      <c r="GZ14" s="227"/>
      <c r="HA14" s="227"/>
      <c r="HB14" s="227"/>
      <c r="HC14" s="227"/>
      <c r="HD14" s="227"/>
      <c r="HE14" s="227"/>
      <c r="HF14" s="227"/>
      <c r="HG14" s="227"/>
      <c r="HH14" s="227"/>
      <c r="HI14" s="227"/>
      <c r="HJ14" s="227"/>
      <c r="HK14" s="227"/>
      <c r="HL14" s="227"/>
      <c r="HM14" s="227"/>
      <c r="HN14" s="227"/>
      <c r="HO14" s="227"/>
      <c r="HP14" s="227"/>
      <c r="HQ14" s="227"/>
      <c r="HR14" s="227"/>
      <c r="HS14" s="227"/>
      <c r="HT14" s="227"/>
      <c r="HU14" s="227"/>
      <c r="HV14" s="227"/>
      <c r="HW14" s="227"/>
      <c r="HX14" s="227"/>
      <c r="HY14" s="227"/>
      <c r="HZ14" s="227"/>
      <c r="IA14" s="227"/>
      <c r="IB14" s="227"/>
      <c r="IC14" s="227"/>
      <c r="ID14" s="227"/>
      <c r="IE14" s="227"/>
      <c r="IF14" s="227"/>
      <c r="IG14" s="227"/>
      <c r="IH14" s="227"/>
      <c r="II14" s="227"/>
      <c r="IJ14" s="227"/>
      <c r="IK14" s="227"/>
      <c r="IL14" s="227"/>
      <c r="IM14" s="227"/>
      <c r="IN14" s="227"/>
      <c r="IO14" s="227"/>
      <c r="IP14" s="227"/>
      <c r="IQ14" s="227"/>
      <c r="IR14" s="227"/>
      <c r="IS14" s="227"/>
      <c r="IT14" s="227"/>
      <c r="IU14" s="227"/>
      <c r="IV14" s="227"/>
      <c r="IW14" s="227"/>
      <c r="IX14" s="227"/>
      <c r="IY14" s="227"/>
      <c r="IZ14" s="227"/>
      <c r="JA14" s="227"/>
      <c r="JB14" s="227"/>
      <c r="JC14" s="227"/>
      <c r="JD14" s="227"/>
      <c r="JE14" s="227"/>
      <c r="JF14" s="227"/>
      <c r="JG14" s="227"/>
      <c r="JH14" s="227"/>
      <c r="JI14" s="227"/>
      <c r="JJ14" s="227"/>
      <c r="JK14" s="227"/>
      <c r="JL14" s="227"/>
      <c r="JM14" s="227"/>
      <c r="JN14" s="227"/>
      <c r="JO14" s="227"/>
      <c r="JP14" s="227"/>
      <c r="JQ14" s="227"/>
      <c r="JR14" s="227"/>
      <c r="JS14" s="227"/>
      <c r="JT14" s="227"/>
      <c r="JU14" s="227"/>
      <c r="JV14" s="227"/>
      <c r="JW14" s="227"/>
      <c r="JX14" s="227"/>
      <c r="JY14" s="227"/>
      <c r="JZ14" s="227"/>
      <c r="KA14" s="227"/>
      <c r="KB14" s="227"/>
      <c r="KC14" s="227"/>
      <c r="KD14" s="227"/>
      <c r="KE14" s="227"/>
      <c r="KF14" s="227"/>
      <c r="KG14" s="227"/>
      <c r="KH14" s="227"/>
      <c r="KI14" s="227"/>
      <c r="KJ14" s="227"/>
      <c r="KK14" s="227"/>
      <c r="KL14" s="227"/>
      <c r="KM14" s="227"/>
      <c r="KN14" s="227"/>
      <c r="KO14" s="227"/>
      <c r="KP14" s="227"/>
      <c r="KQ14" s="227"/>
      <c r="KR14" s="227"/>
      <c r="KS14" s="227"/>
      <c r="KT14" s="227"/>
      <c r="KU14" s="227"/>
      <c r="KV14" s="227"/>
      <c r="KW14" s="227"/>
      <c r="KX14" s="227"/>
      <c r="KY14" s="227"/>
      <c r="KZ14" s="227"/>
      <c r="LA14" s="227"/>
      <c r="LB14" s="227"/>
      <c r="LC14" s="227"/>
      <c r="LD14" s="227"/>
      <c r="LE14" s="227"/>
      <c r="LF14" s="227"/>
      <c r="LG14" s="227"/>
      <c r="LH14" s="227"/>
      <c r="LI14" s="227"/>
      <c r="LJ14" s="227"/>
      <c r="LK14" s="227"/>
      <c r="LL14" s="227"/>
      <c r="LM14" s="227"/>
      <c r="LN14" s="227"/>
      <c r="LO14" s="227"/>
      <c r="LP14" s="227"/>
      <c r="LQ14" s="227"/>
      <c r="LR14" s="227"/>
      <c r="LS14" s="227"/>
      <c r="LT14" s="227"/>
      <c r="LU14" s="227"/>
      <c r="LV14" s="227"/>
      <c r="LW14" s="227"/>
      <c r="LX14" s="227"/>
      <c r="LY14" s="227"/>
      <c r="LZ14" s="227"/>
      <c r="MA14" s="227"/>
      <c r="MB14" s="227"/>
      <c r="MC14" s="227"/>
      <c r="MD14" s="227"/>
      <c r="ME14" s="227"/>
      <c r="MF14" s="227"/>
      <c r="MG14" s="227"/>
      <c r="MH14" s="227"/>
      <c r="MI14" s="227"/>
      <c r="MJ14" s="227"/>
      <c r="MK14" s="227"/>
      <c r="ML14" s="227"/>
      <c r="MM14" s="227"/>
      <c r="MN14" s="227"/>
      <c r="MO14" s="227"/>
      <c r="MP14" s="227"/>
      <c r="MQ14" s="227"/>
      <c r="MR14" s="227"/>
      <c r="MS14" s="227"/>
      <c r="MT14" s="227"/>
      <c r="MU14" s="227"/>
      <c r="MV14" s="227"/>
      <c r="MW14" s="227"/>
      <c r="MX14" s="227"/>
      <c r="MY14" s="227"/>
      <c r="MZ14" s="227"/>
      <c r="NA14" s="227"/>
      <c r="NB14" s="227"/>
      <c r="NC14" s="227"/>
      <c r="ND14" s="227"/>
      <c r="NE14" s="227"/>
      <c r="NF14" s="227"/>
      <c r="NG14" s="227"/>
      <c r="NH14" s="227"/>
      <c r="NI14" s="227"/>
      <c r="NJ14" s="227"/>
      <c r="NK14" s="227"/>
      <c r="NL14" s="227"/>
      <c r="NM14" s="227"/>
      <c r="NN14" s="227"/>
      <c r="NO14" s="227"/>
      <c r="NP14" s="227"/>
      <c r="NQ14" s="227"/>
      <c r="NR14" s="227"/>
      <c r="NS14" s="227"/>
      <c r="NT14" s="227"/>
      <c r="NU14" s="227"/>
      <c r="NV14" s="227"/>
      <c r="NW14" s="227"/>
      <c r="NX14" s="227"/>
      <c r="NY14" s="227"/>
      <c r="NZ14" s="227"/>
      <c r="OA14" s="227"/>
      <c r="OB14" s="227"/>
      <c r="OC14" s="227"/>
      <c r="OD14" s="227"/>
      <c r="OE14" s="227"/>
      <c r="OF14" s="227"/>
      <c r="OG14" s="227"/>
      <c r="OH14" s="227"/>
      <c r="OI14" s="227"/>
      <c r="OJ14" s="227"/>
      <c r="OK14" s="227"/>
      <c r="OL14" s="227"/>
      <c r="OM14" s="227"/>
      <c r="ON14" s="227"/>
      <c r="OO14" s="227"/>
      <c r="OP14" s="227"/>
      <c r="OQ14" s="227"/>
      <c r="OR14" s="227"/>
      <c r="OS14" s="227"/>
      <c r="OT14" s="227"/>
      <c r="OU14" s="227"/>
      <c r="OV14" s="227"/>
      <c r="OW14" s="227"/>
      <c r="OX14" s="227"/>
      <c r="OY14" s="227"/>
      <c r="OZ14" s="227"/>
      <c r="PA14" s="227"/>
      <c r="PB14" s="227"/>
      <c r="PC14" s="227"/>
      <c r="PD14" s="227"/>
      <c r="PE14" s="227"/>
      <c r="PF14" s="227"/>
      <c r="PG14" s="227"/>
      <c r="PH14" s="227"/>
      <c r="PI14" s="227"/>
      <c r="PJ14" s="227"/>
      <c r="PK14" s="227"/>
      <c r="PL14" s="227"/>
      <c r="PM14" s="227"/>
      <c r="PN14" s="227"/>
      <c r="PO14" s="227"/>
      <c r="PP14" s="227"/>
      <c r="PQ14" s="227"/>
      <c r="PR14" s="227"/>
      <c r="PS14" s="227"/>
      <c r="PT14" s="227"/>
      <c r="PU14" s="227"/>
      <c r="PV14" s="227"/>
      <c r="PW14" s="227"/>
      <c r="PX14" s="227"/>
      <c r="PY14" s="227"/>
      <c r="PZ14" s="227"/>
      <c r="QA14" s="227"/>
      <c r="QB14" s="227"/>
      <c r="QC14" s="227"/>
      <c r="QD14" s="227"/>
      <c r="QE14" s="227"/>
      <c r="QF14" s="227"/>
      <c r="QG14" s="227"/>
      <c r="QH14" s="227"/>
      <c r="QI14" s="227"/>
      <c r="QJ14" s="227"/>
      <c r="QK14" s="227"/>
      <c r="QL14" s="227"/>
      <c r="QM14" s="227"/>
      <c r="QN14" s="227"/>
      <c r="QO14" s="227"/>
      <c r="QP14" s="227"/>
      <c r="QQ14" s="227"/>
      <c r="QR14" s="227"/>
      <c r="QS14" s="227"/>
      <c r="QT14" s="227"/>
      <c r="QU14" s="227"/>
      <c r="QV14" s="227"/>
      <c r="QW14" s="227"/>
      <c r="QX14" s="227"/>
      <c r="QY14" s="227"/>
      <c r="QZ14" s="227"/>
      <c r="RA14" s="227"/>
      <c r="RB14" s="227"/>
      <c r="RC14" s="227"/>
      <c r="RD14" s="227"/>
      <c r="RE14" s="227"/>
      <c r="RF14" s="227"/>
      <c r="RG14" s="227"/>
      <c r="RH14" s="227"/>
      <c r="RI14" s="227"/>
      <c r="RJ14" s="227"/>
      <c r="RK14" s="227"/>
      <c r="RL14" s="227"/>
      <c r="RM14" s="227"/>
      <c r="RN14" s="227"/>
      <c r="RO14" s="227"/>
      <c r="RP14" s="227"/>
      <c r="RQ14" s="227"/>
      <c r="RR14" s="227"/>
      <c r="RS14" s="227"/>
      <c r="RT14" s="227"/>
      <c r="RU14" s="227"/>
    </row>
    <row r="15" spans="1:489" s="233" customFormat="1">
      <c r="A15" s="221"/>
      <c r="B15" s="230" t="s">
        <v>162</v>
      </c>
      <c r="C15" s="223"/>
      <c r="D15" s="230" t="s">
        <v>180</v>
      </c>
      <c r="E15" s="230" t="s">
        <v>187</v>
      </c>
      <c r="F15" s="223"/>
      <c r="G15" s="230" t="s">
        <v>170</v>
      </c>
      <c r="H15" s="223"/>
      <c r="I15" s="224" t="s">
        <v>185</v>
      </c>
      <c r="J15" s="223"/>
      <c r="K15" s="225" t="s">
        <v>186</v>
      </c>
      <c r="L15" s="56">
        <v>172800</v>
      </c>
      <c r="M15" s="56">
        <v>43200</v>
      </c>
      <c r="N15" s="61">
        <v>0.65</v>
      </c>
      <c r="O15" s="231"/>
      <c r="P15" s="56">
        <f t="shared" ref="P15:P26" si="6">SUM(Q15:V15)</f>
        <v>58596</v>
      </c>
      <c r="Q15" s="62">
        <v>43754</v>
      </c>
      <c r="R15" s="62">
        <v>2718</v>
      </c>
      <c r="S15" s="62">
        <v>2230</v>
      </c>
      <c r="T15" s="62">
        <v>4189</v>
      </c>
      <c r="U15" s="62">
        <v>3109</v>
      </c>
      <c r="V15" s="62">
        <v>2596</v>
      </c>
      <c r="W15" s="56">
        <f t="shared" si="0"/>
        <v>21661</v>
      </c>
      <c r="X15" s="62">
        <v>20770</v>
      </c>
      <c r="Y15" s="62">
        <v>891</v>
      </c>
      <c r="Z15" s="223"/>
      <c r="AA15" s="56">
        <f t="shared" si="1"/>
        <v>9406</v>
      </c>
      <c r="AB15" s="62">
        <v>6196</v>
      </c>
      <c r="AC15" s="62">
        <v>1679</v>
      </c>
      <c r="AD15" s="62">
        <v>811</v>
      </c>
      <c r="AE15" s="62">
        <v>720</v>
      </c>
      <c r="AF15" s="62">
        <v>6069</v>
      </c>
      <c r="AG15" s="223"/>
      <c r="AH15" s="56">
        <f t="shared" si="2"/>
        <v>14246</v>
      </c>
      <c r="AI15" s="62">
        <v>3902</v>
      </c>
      <c r="AJ15" s="62">
        <v>1730</v>
      </c>
      <c r="AK15" s="62">
        <v>1668</v>
      </c>
      <c r="AL15" s="62">
        <v>2460</v>
      </c>
      <c r="AM15" s="62">
        <v>2168</v>
      </c>
      <c r="AN15" s="62">
        <v>2318</v>
      </c>
      <c r="AO15" s="56">
        <f t="shared" si="3"/>
        <v>13985</v>
      </c>
      <c r="AP15" s="62">
        <v>8046</v>
      </c>
      <c r="AQ15" s="62">
        <v>2201</v>
      </c>
      <c r="AR15" s="62">
        <v>2076</v>
      </c>
      <c r="AS15" s="62">
        <v>1662</v>
      </c>
      <c r="AT15" s="62">
        <v>5845</v>
      </c>
      <c r="AU15" s="223">
        <v>0</v>
      </c>
      <c r="AV15" s="62">
        <v>5156</v>
      </c>
      <c r="AW15" s="62">
        <v>3543</v>
      </c>
      <c r="AX15" s="62">
        <v>3137</v>
      </c>
      <c r="AY15" s="56">
        <f t="shared" si="4"/>
        <v>3944</v>
      </c>
      <c r="AZ15" s="62">
        <v>1147</v>
      </c>
      <c r="BA15" s="62">
        <v>183</v>
      </c>
      <c r="BB15" s="62">
        <v>653</v>
      </c>
      <c r="BC15" s="62">
        <v>402</v>
      </c>
      <c r="BD15" s="62">
        <v>1133</v>
      </c>
      <c r="BE15" s="62">
        <v>426</v>
      </c>
      <c r="BF15" s="223"/>
      <c r="BG15" s="56">
        <f t="shared" si="5"/>
        <v>4566</v>
      </c>
      <c r="BH15" s="62">
        <v>3535</v>
      </c>
      <c r="BI15" s="62">
        <v>1031</v>
      </c>
      <c r="BJ15" s="62">
        <v>1487</v>
      </c>
      <c r="BK15" s="62">
        <v>2211</v>
      </c>
      <c r="BL15" s="62">
        <v>3508</v>
      </c>
      <c r="BM15" s="62">
        <v>4378</v>
      </c>
      <c r="BN15" s="62">
        <v>2835</v>
      </c>
      <c r="BO15" s="62">
        <v>2623</v>
      </c>
      <c r="BP15" s="62">
        <v>1882</v>
      </c>
      <c r="BQ15" s="62">
        <v>2004</v>
      </c>
      <c r="BR15" s="223"/>
      <c r="BS15" s="62">
        <v>560</v>
      </c>
      <c r="BT15" s="62">
        <v>2482</v>
      </c>
      <c r="BU15" s="62">
        <v>400</v>
      </c>
      <c r="BV15" s="62">
        <v>280</v>
      </c>
      <c r="BW15" s="62">
        <v>2771</v>
      </c>
      <c r="BX15" s="62">
        <v>289</v>
      </c>
      <c r="BY15" s="62">
        <v>1099</v>
      </c>
      <c r="BZ15" s="223"/>
      <c r="CA15" s="227"/>
      <c r="CB15" s="227"/>
      <c r="CC15" s="227"/>
      <c r="CD15" s="227"/>
      <c r="CE15" s="227"/>
      <c r="CF15" s="232"/>
      <c r="CG15" s="227"/>
      <c r="CH15" s="227"/>
      <c r="CI15" s="227"/>
      <c r="CJ15" s="227"/>
      <c r="CK15" s="227"/>
      <c r="CL15" s="227"/>
      <c r="CM15" s="227"/>
      <c r="CN15" s="227"/>
      <c r="CO15" s="227"/>
      <c r="CP15" s="227"/>
      <c r="CQ15" s="227"/>
      <c r="CR15" s="227"/>
      <c r="CS15" s="227"/>
      <c r="CT15" s="227"/>
      <c r="CU15" s="227"/>
      <c r="CV15" s="227"/>
      <c r="CW15" s="227"/>
      <c r="CX15" s="227"/>
      <c r="CY15" s="227"/>
      <c r="CZ15" s="227"/>
      <c r="DA15" s="227"/>
      <c r="DB15" s="227"/>
      <c r="DC15" s="227"/>
      <c r="DD15" s="227"/>
      <c r="DE15" s="227"/>
      <c r="DF15" s="227"/>
      <c r="DG15" s="227"/>
      <c r="DH15" s="227"/>
      <c r="DI15" s="227"/>
      <c r="DJ15" s="227"/>
      <c r="DK15" s="227"/>
      <c r="DL15" s="227"/>
      <c r="DM15" s="227"/>
      <c r="DN15" s="227"/>
      <c r="DO15" s="227"/>
      <c r="DP15" s="227"/>
      <c r="DQ15" s="227"/>
      <c r="DR15" s="227"/>
      <c r="DS15" s="227"/>
      <c r="DT15" s="227"/>
      <c r="DU15" s="227"/>
      <c r="DV15" s="227"/>
      <c r="DW15" s="227"/>
      <c r="DX15" s="227"/>
      <c r="DY15" s="227"/>
      <c r="DZ15" s="227"/>
      <c r="EA15" s="227"/>
      <c r="EB15" s="227"/>
      <c r="EC15" s="227"/>
      <c r="ED15" s="227"/>
      <c r="EE15" s="227"/>
      <c r="EF15" s="227"/>
      <c r="EG15" s="227"/>
      <c r="EH15" s="227"/>
      <c r="EI15" s="227"/>
      <c r="EJ15" s="227"/>
      <c r="EK15" s="227"/>
      <c r="EL15" s="227"/>
      <c r="EM15" s="227"/>
      <c r="EN15" s="227"/>
      <c r="EO15" s="227"/>
      <c r="EP15" s="227"/>
      <c r="EQ15" s="227"/>
      <c r="ER15" s="227"/>
      <c r="ES15" s="227"/>
      <c r="ET15" s="227"/>
      <c r="EU15" s="227"/>
      <c r="EV15" s="227"/>
      <c r="EW15" s="227"/>
      <c r="EX15" s="227"/>
      <c r="EY15" s="227"/>
      <c r="EZ15" s="227"/>
      <c r="FA15" s="227"/>
      <c r="FB15" s="227"/>
      <c r="FC15" s="227"/>
      <c r="FD15" s="227"/>
      <c r="FE15" s="227"/>
      <c r="FF15" s="227"/>
      <c r="FG15" s="227"/>
      <c r="FH15" s="227"/>
      <c r="FI15" s="227"/>
      <c r="FJ15" s="227"/>
      <c r="FK15" s="227"/>
      <c r="FL15" s="227"/>
      <c r="FM15" s="227"/>
      <c r="FN15" s="227"/>
      <c r="FO15" s="227"/>
      <c r="FP15" s="227"/>
      <c r="FQ15" s="227"/>
      <c r="FR15" s="227"/>
      <c r="FS15" s="227"/>
      <c r="FT15" s="227"/>
      <c r="FU15" s="227"/>
      <c r="FV15" s="227"/>
      <c r="FW15" s="227"/>
      <c r="FX15" s="227"/>
      <c r="FY15" s="227"/>
      <c r="FZ15" s="227"/>
      <c r="GA15" s="227"/>
      <c r="GB15" s="227"/>
      <c r="GC15" s="227"/>
      <c r="GD15" s="227"/>
      <c r="GE15" s="227"/>
      <c r="GF15" s="227"/>
      <c r="GG15" s="227"/>
      <c r="GH15" s="227"/>
      <c r="GI15" s="227"/>
      <c r="GJ15" s="227"/>
      <c r="GK15" s="227"/>
      <c r="GL15" s="227"/>
      <c r="GM15" s="227"/>
      <c r="GN15" s="227"/>
      <c r="GO15" s="227"/>
      <c r="GP15" s="227"/>
      <c r="GQ15" s="227"/>
      <c r="GR15" s="227"/>
      <c r="GS15" s="227"/>
      <c r="GT15" s="227"/>
      <c r="GU15" s="227"/>
      <c r="GV15" s="227"/>
      <c r="GW15" s="227"/>
      <c r="GX15" s="227"/>
      <c r="GY15" s="227"/>
      <c r="GZ15" s="227"/>
      <c r="HA15" s="227"/>
      <c r="HB15" s="227"/>
      <c r="HC15" s="227"/>
      <c r="HD15" s="227"/>
      <c r="HE15" s="227"/>
      <c r="HF15" s="227"/>
      <c r="HG15" s="227"/>
      <c r="HH15" s="227"/>
      <c r="HI15" s="227"/>
      <c r="HJ15" s="227"/>
      <c r="HK15" s="227"/>
      <c r="HL15" s="227"/>
      <c r="HM15" s="227"/>
      <c r="HN15" s="227"/>
      <c r="HO15" s="227"/>
      <c r="HP15" s="227"/>
      <c r="HQ15" s="227"/>
      <c r="HR15" s="227"/>
      <c r="HS15" s="227"/>
      <c r="HT15" s="227"/>
      <c r="HU15" s="227"/>
      <c r="HV15" s="227"/>
      <c r="HW15" s="227"/>
      <c r="HX15" s="227"/>
      <c r="HY15" s="227"/>
      <c r="HZ15" s="227"/>
      <c r="IA15" s="227"/>
      <c r="IB15" s="227"/>
      <c r="IC15" s="227"/>
      <c r="ID15" s="227"/>
      <c r="IE15" s="227"/>
      <c r="IF15" s="227"/>
      <c r="IG15" s="227"/>
      <c r="IH15" s="227"/>
      <c r="II15" s="227"/>
      <c r="IJ15" s="227"/>
      <c r="IK15" s="227"/>
      <c r="IL15" s="227"/>
      <c r="IM15" s="227"/>
      <c r="IN15" s="227"/>
      <c r="IO15" s="227"/>
      <c r="IP15" s="227"/>
      <c r="IQ15" s="227"/>
      <c r="IR15" s="227"/>
      <c r="IS15" s="227"/>
      <c r="IT15" s="227"/>
      <c r="IU15" s="227"/>
      <c r="IV15" s="227"/>
      <c r="IW15" s="227"/>
      <c r="IX15" s="227"/>
      <c r="IY15" s="227"/>
      <c r="IZ15" s="227"/>
      <c r="JA15" s="227"/>
      <c r="JB15" s="227"/>
      <c r="JC15" s="227"/>
      <c r="JD15" s="227"/>
      <c r="JE15" s="227"/>
      <c r="JF15" s="227"/>
      <c r="JG15" s="227"/>
      <c r="JH15" s="227"/>
      <c r="JI15" s="227"/>
      <c r="JJ15" s="227"/>
      <c r="JK15" s="227"/>
      <c r="JL15" s="227"/>
      <c r="JM15" s="227"/>
      <c r="JN15" s="227"/>
      <c r="JO15" s="227"/>
      <c r="JP15" s="227"/>
      <c r="JQ15" s="227"/>
      <c r="JR15" s="227"/>
      <c r="JS15" s="227"/>
      <c r="JT15" s="227"/>
      <c r="JU15" s="227"/>
      <c r="JV15" s="227"/>
      <c r="JW15" s="227"/>
      <c r="JX15" s="227"/>
      <c r="JY15" s="227"/>
      <c r="JZ15" s="227"/>
      <c r="KA15" s="227"/>
      <c r="KB15" s="227"/>
      <c r="KC15" s="227"/>
      <c r="KD15" s="227"/>
      <c r="KE15" s="227"/>
      <c r="KF15" s="227"/>
      <c r="KG15" s="227"/>
      <c r="KH15" s="227"/>
      <c r="KI15" s="227"/>
      <c r="KJ15" s="227"/>
      <c r="KK15" s="227"/>
      <c r="KL15" s="227"/>
      <c r="KM15" s="227"/>
      <c r="KN15" s="227"/>
      <c r="KO15" s="227"/>
      <c r="KP15" s="227"/>
      <c r="KQ15" s="227"/>
      <c r="KR15" s="227"/>
      <c r="KS15" s="227"/>
      <c r="KT15" s="227"/>
      <c r="KU15" s="227"/>
      <c r="KV15" s="227"/>
      <c r="KW15" s="227"/>
      <c r="KX15" s="227"/>
      <c r="KY15" s="227"/>
      <c r="KZ15" s="227"/>
      <c r="LA15" s="227"/>
      <c r="LB15" s="227"/>
      <c r="LC15" s="227"/>
      <c r="LD15" s="227"/>
      <c r="LE15" s="227"/>
      <c r="LF15" s="227"/>
      <c r="LG15" s="227"/>
      <c r="LH15" s="227"/>
      <c r="LI15" s="227"/>
      <c r="LJ15" s="227"/>
      <c r="LK15" s="227"/>
      <c r="LL15" s="227"/>
      <c r="LM15" s="227"/>
      <c r="LN15" s="227"/>
      <c r="LO15" s="227"/>
      <c r="LP15" s="227"/>
      <c r="LQ15" s="227"/>
      <c r="LR15" s="227"/>
      <c r="LS15" s="227"/>
      <c r="LT15" s="227"/>
      <c r="LU15" s="227"/>
      <c r="LV15" s="227"/>
      <c r="LW15" s="227"/>
      <c r="LX15" s="227"/>
      <c r="LY15" s="227"/>
      <c r="LZ15" s="227"/>
      <c r="MA15" s="227"/>
      <c r="MB15" s="227"/>
      <c r="MC15" s="227"/>
      <c r="MD15" s="227"/>
      <c r="ME15" s="227"/>
      <c r="MF15" s="227"/>
      <c r="MG15" s="227"/>
      <c r="MH15" s="227"/>
      <c r="MI15" s="227"/>
      <c r="MJ15" s="227"/>
      <c r="MK15" s="227"/>
      <c r="ML15" s="227"/>
      <c r="MM15" s="227"/>
      <c r="MN15" s="227"/>
      <c r="MO15" s="227"/>
      <c r="MP15" s="227"/>
      <c r="MQ15" s="227"/>
      <c r="MR15" s="227"/>
      <c r="MS15" s="227"/>
      <c r="MT15" s="227"/>
      <c r="MU15" s="227"/>
      <c r="MV15" s="227"/>
      <c r="MW15" s="227"/>
      <c r="MX15" s="227"/>
      <c r="MY15" s="227"/>
      <c r="MZ15" s="227"/>
      <c r="NA15" s="227"/>
      <c r="NB15" s="227"/>
      <c r="NC15" s="227"/>
      <c r="ND15" s="227"/>
      <c r="NE15" s="227"/>
      <c r="NF15" s="227"/>
      <c r="NG15" s="227"/>
      <c r="NH15" s="227"/>
      <c r="NI15" s="227"/>
      <c r="NJ15" s="227"/>
      <c r="NK15" s="227"/>
      <c r="NL15" s="227"/>
      <c r="NM15" s="227"/>
      <c r="NN15" s="227"/>
      <c r="NO15" s="227"/>
      <c r="NP15" s="227"/>
      <c r="NQ15" s="227"/>
      <c r="NR15" s="227"/>
      <c r="NS15" s="227"/>
      <c r="NT15" s="227"/>
      <c r="NU15" s="227"/>
      <c r="NV15" s="227"/>
      <c r="NW15" s="227"/>
      <c r="NX15" s="227"/>
      <c r="NY15" s="227"/>
      <c r="NZ15" s="227"/>
      <c r="OA15" s="227"/>
      <c r="OB15" s="227"/>
      <c r="OC15" s="227"/>
      <c r="OD15" s="227"/>
      <c r="OE15" s="227"/>
      <c r="OF15" s="227"/>
      <c r="OG15" s="227"/>
      <c r="OH15" s="227"/>
      <c r="OI15" s="227"/>
      <c r="OJ15" s="227"/>
      <c r="OK15" s="227"/>
      <c r="OL15" s="227"/>
      <c r="OM15" s="227"/>
      <c r="ON15" s="227"/>
      <c r="OO15" s="227"/>
      <c r="OP15" s="227"/>
      <c r="OQ15" s="227"/>
      <c r="OR15" s="227"/>
      <c r="OS15" s="227"/>
      <c r="OT15" s="227"/>
      <c r="OU15" s="227"/>
      <c r="OV15" s="227"/>
      <c r="OW15" s="227"/>
      <c r="OX15" s="227"/>
      <c r="OY15" s="227"/>
      <c r="OZ15" s="227"/>
      <c r="PA15" s="227"/>
      <c r="PB15" s="227"/>
      <c r="PC15" s="227"/>
      <c r="PD15" s="227"/>
      <c r="PE15" s="227"/>
      <c r="PF15" s="227"/>
      <c r="PG15" s="227"/>
      <c r="PH15" s="227"/>
      <c r="PI15" s="227"/>
      <c r="PJ15" s="227"/>
      <c r="PK15" s="227"/>
      <c r="PL15" s="227"/>
      <c r="PM15" s="227"/>
      <c r="PN15" s="227"/>
      <c r="PO15" s="227"/>
      <c r="PP15" s="227"/>
      <c r="PQ15" s="227"/>
      <c r="PR15" s="227"/>
      <c r="PS15" s="227"/>
      <c r="PT15" s="227"/>
      <c r="PU15" s="227"/>
      <c r="PV15" s="227"/>
      <c r="PW15" s="227"/>
      <c r="PX15" s="227"/>
      <c r="PY15" s="227"/>
      <c r="PZ15" s="227"/>
      <c r="QA15" s="227"/>
      <c r="QB15" s="227"/>
      <c r="QC15" s="227"/>
      <c r="QD15" s="227"/>
      <c r="QE15" s="227"/>
      <c r="QF15" s="227"/>
      <c r="QG15" s="227"/>
      <c r="QH15" s="227"/>
      <c r="QI15" s="227"/>
      <c r="QJ15" s="227"/>
      <c r="QK15" s="227"/>
      <c r="QL15" s="227"/>
      <c r="QM15" s="227"/>
      <c r="QN15" s="227"/>
      <c r="QO15" s="227"/>
      <c r="QP15" s="227"/>
      <c r="QQ15" s="227"/>
      <c r="QR15" s="227"/>
      <c r="QS15" s="227"/>
      <c r="QT15" s="227"/>
      <c r="QU15" s="227"/>
      <c r="QV15" s="227"/>
      <c r="QW15" s="227"/>
      <c r="QX15" s="227"/>
      <c r="QY15" s="227"/>
      <c r="QZ15" s="227"/>
      <c r="RA15" s="227"/>
      <c r="RB15" s="227"/>
      <c r="RC15" s="227"/>
      <c r="RD15" s="227"/>
      <c r="RE15" s="227"/>
      <c r="RF15" s="227"/>
      <c r="RG15" s="227"/>
      <c r="RH15" s="227"/>
      <c r="RI15" s="227"/>
      <c r="RJ15" s="227"/>
      <c r="RK15" s="227"/>
      <c r="RL15" s="227"/>
      <c r="RM15" s="227"/>
      <c r="RN15" s="227"/>
      <c r="RO15" s="227"/>
      <c r="RP15" s="227"/>
      <c r="RQ15" s="227"/>
      <c r="RR15" s="227"/>
      <c r="RS15" s="227"/>
      <c r="RT15" s="227"/>
      <c r="RU15" s="227"/>
    </row>
    <row r="16" spans="1:489" s="233" customFormat="1">
      <c r="A16" s="221"/>
      <c r="B16" s="230" t="s">
        <v>162</v>
      </c>
      <c r="C16" s="223"/>
      <c r="D16" s="230" t="s">
        <v>187</v>
      </c>
      <c r="E16" s="230" t="s">
        <v>188</v>
      </c>
      <c r="F16" s="223"/>
      <c r="G16" s="230" t="s">
        <v>170</v>
      </c>
      <c r="H16" s="223"/>
      <c r="I16" s="224" t="s">
        <v>189</v>
      </c>
      <c r="J16" s="223"/>
      <c r="K16" s="225" t="s">
        <v>190</v>
      </c>
      <c r="L16" s="56">
        <v>806400</v>
      </c>
      <c r="M16" s="56">
        <v>201600</v>
      </c>
      <c r="N16" s="61">
        <v>0.65</v>
      </c>
      <c r="O16" s="231"/>
      <c r="P16" s="56">
        <f t="shared" si="6"/>
        <v>357376</v>
      </c>
      <c r="Q16" s="62">
        <v>295301</v>
      </c>
      <c r="R16" s="62">
        <v>8290</v>
      </c>
      <c r="S16" s="62">
        <v>7341</v>
      </c>
      <c r="T16" s="62">
        <v>22845</v>
      </c>
      <c r="U16" s="62">
        <v>11459</v>
      </c>
      <c r="V16" s="62">
        <v>12140</v>
      </c>
      <c r="W16" s="56">
        <f t="shared" si="0"/>
        <v>85441</v>
      </c>
      <c r="X16" s="62">
        <v>83641</v>
      </c>
      <c r="Y16" s="62">
        <v>1800</v>
      </c>
      <c r="Z16" s="223"/>
      <c r="AA16" s="56">
        <f t="shared" si="1"/>
        <v>44843</v>
      </c>
      <c r="AB16" s="62">
        <v>25236</v>
      </c>
      <c r="AC16" s="62">
        <v>12772</v>
      </c>
      <c r="AD16" s="62">
        <v>3632</v>
      </c>
      <c r="AE16" s="62">
        <v>3203</v>
      </c>
      <c r="AF16" s="62">
        <v>14837</v>
      </c>
      <c r="AG16" s="223"/>
      <c r="AH16" s="56">
        <f t="shared" si="2"/>
        <v>35448</v>
      </c>
      <c r="AI16" s="62">
        <v>9774</v>
      </c>
      <c r="AJ16" s="62">
        <v>4316</v>
      </c>
      <c r="AK16" s="62">
        <v>4169</v>
      </c>
      <c r="AL16" s="62">
        <v>6110</v>
      </c>
      <c r="AM16" s="62">
        <v>5383</v>
      </c>
      <c r="AN16" s="62">
        <v>5696</v>
      </c>
      <c r="AO16" s="56">
        <f>SUM(AP16:AS16)</f>
        <v>47771</v>
      </c>
      <c r="AP16" s="62">
        <v>28045</v>
      </c>
      <c r="AQ16" s="62">
        <v>5950</v>
      </c>
      <c r="AR16" s="62">
        <v>7956</v>
      </c>
      <c r="AS16" s="62">
        <v>5820</v>
      </c>
      <c r="AT16" s="62">
        <v>24184</v>
      </c>
      <c r="AU16" s="223">
        <v>0</v>
      </c>
      <c r="AV16" s="62">
        <v>18595</v>
      </c>
      <c r="AW16" s="62">
        <v>19950</v>
      </c>
      <c r="AX16" s="62">
        <v>16256</v>
      </c>
      <c r="AY16" s="56">
        <f>SUM(AZ16:BE16)</f>
        <v>12732</v>
      </c>
      <c r="AZ16" s="62">
        <v>7237</v>
      </c>
      <c r="BA16" s="62">
        <v>1966</v>
      </c>
      <c r="BB16" s="62">
        <v>1146</v>
      </c>
      <c r="BC16" s="62">
        <v>530</v>
      </c>
      <c r="BD16" s="62">
        <v>1236</v>
      </c>
      <c r="BE16" s="62">
        <v>617</v>
      </c>
      <c r="BF16" s="223"/>
      <c r="BG16" s="56">
        <f t="shared" si="5"/>
        <v>13784</v>
      </c>
      <c r="BH16" s="62">
        <v>10893</v>
      </c>
      <c r="BI16" s="62">
        <v>2891</v>
      </c>
      <c r="BJ16" s="62">
        <v>10739</v>
      </c>
      <c r="BK16" s="62">
        <v>9474</v>
      </c>
      <c r="BL16" s="62">
        <v>18305</v>
      </c>
      <c r="BM16" s="62">
        <v>16120</v>
      </c>
      <c r="BN16" s="62">
        <v>8900</v>
      </c>
      <c r="BO16" s="62">
        <v>12036</v>
      </c>
      <c r="BP16" s="62">
        <v>5664</v>
      </c>
      <c r="BQ16" s="62">
        <v>5896</v>
      </c>
      <c r="BR16" s="223"/>
      <c r="BS16" s="62">
        <v>2092</v>
      </c>
      <c r="BT16" s="62">
        <v>10397</v>
      </c>
      <c r="BU16" s="62">
        <v>2048</v>
      </c>
      <c r="BV16" s="62">
        <v>815</v>
      </c>
      <c r="BW16" s="62">
        <v>8667</v>
      </c>
      <c r="BX16" s="62">
        <v>1936</v>
      </c>
      <c r="BY16" s="62">
        <v>3039</v>
      </c>
      <c r="BZ16" s="223"/>
      <c r="CA16" s="227"/>
      <c r="CB16" s="227"/>
      <c r="CC16" s="227"/>
      <c r="CD16" s="227"/>
      <c r="CE16" s="227"/>
      <c r="CF16" s="232"/>
      <c r="CG16" s="227"/>
      <c r="CH16" s="227"/>
      <c r="CI16" s="227"/>
      <c r="CJ16" s="227"/>
      <c r="CK16" s="227"/>
      <c r="CL16" s="227"/>
      <c r="CM16" s="227"/>
      <c r="CN16" s="227"/>
      <c r="CO16" s="227"/>
      <c r="CP16" s="227"/>
      <c r="CQ16" s="227"/>
      <c r="CR16" s="227"/>
      <c r="CS16" s="227"/>
      <c r="CT16" s="227"/>
      <c r="CU16" s="227"/>
      <c r="CV16" s="227"/>
      <c r="CW16" s="227"/>
      <c r="CX16" s="227"/>
      <c r="CY16" s="227"/>
      <c r="CZ16" s="227"/>
      <c r="DA16" s="227"/>
      <c r="DB16" s="227"/>
      <c r="DC16" s="227"/>
      <c r="DD16" s="227"/>
      <c r="DE16" s="227"/>
      <c r="DF16" s="227"/>
      <c r="DG16" s="227"/>
      <c r="DH16" s="227"/>
      <c r="DI16" s="227"/>
      <c r="DJ16" s="227"/>
      <c r="DK16" s="227"/>
      <c r="DL16" s="227"/>
      <c r="DM16" s="227"/>
      <c r="DN16" s="227"/>
      <c r="DO16" s="227"/>
      <c r="DP16" s="227"/>
      <c r="DQ16" s="227"/>
      <c r="DR16" s="227"/>
      <c r="DS16" s="227"/>
      <c r="DT16" s="227"/>
      <c r="DU16" s="227"/>
      <c r="DV16" s="227"/>
      <c r="DW16" s="227"/>
      <c r="DX16" s="227"/>
      <c r="DY16" s="227"/>
      <c r="DZ16" s="227"/>
      <c r="EA16" s="227"/>
      <c r="EB16" s="227"/>
      <c r="EC16" s="227"/>
      <c r="ED16" s="227"/>
      <c r="EE16" s="227"/>
      <c r="EF16" s="227"/>
      <c r="EG16" s="227"/>
      <c r="EH16" s="227"/>
      <c r="EI16" s="227"/>
      <c r="EJ16" s="227"/>
      <c r="EK16" s="227"/>
      <c r="EL16" s="227"/>
      <c r="EM16" s="227"/>
      <c r="EN16" s="227"/>
      <c r="EO16" s="227"/>
      <c r="EP16" s="227"/>
      <c r="EQ16" s="227"/>
      <c r="ER16" s="227"/>
      <c r="ES16" s="227"/>
      <c r="ET16" s="227"/>
      <c r="EU16" s="227"/>
      <c r="EV16" s="227"/>
      <c r="EW16" s="227"/>
      <c r="EX16" s="227"/>
      <c r="EY16" s="227"/>
      <c r="EZ16" s="227"/>
      <c r="FA16" s="227"/>
      <c r="FB16" s="227"/>
      <c r="FC16" s="227"/>
      <c r="FD16" s="227"/>
      <c r="FE16" s="227"/>
      <c r="FF16" s="227"/>
      <c r="FG16" s="227"/>
      <c r="FH16" s="227"/>
      <c r="FI16" s="227"/>
      <c r="FJ16" s="227"/>
      <c r="FK16" s="227"/>
      <c r="FL16" s="227"/>
      <c r="FM16" s="227"/>
      <c r="FN16" s="227"/>
      <c r="FO16" s="227"/>
      <c r="FP16" s="227"/>
      <c r="FQ16" s="227"/>
      <c r="FR16" s="227"/>
      <c r="FS16" s="227"/>
      <c r="FT16" s="227"/>
      <c r="FU16" s="227"/>
      <c r="FV16" s="227"/>
      <c r="FW16" s="227"/>
      <c r="FX16" s="227"/>
      <c r="FY16" s="227"/>
      <c r="FZ16" s="227"/>
      <c r="GA16" s="227"/>
      <c r="GB16" s="227"/>
      <c r="GC16" s="227"/>
      <c r="GD16" s="227"/>
      <c r="GE16" s="227"/>
      <c r="GF16" s="227"/>
      <c r="GG16" s="227"/>
      <c r="GH16" s="227"/>
      <c r="GI16" s="227"/>
      <c r="GJ16" s="227"/>
      <c r="GK16" s="227"/>
      <c r="GL16" s="227"/>
      <c r="GM16" s="227"/>
      <c r="GN16" s="227"/>
      <c r="GO16" s="227"/>
      <c r="GP16" s="227"/>
      <c r="GQ16" s="227"/>
      <c r="GR16" s="227"/>
      <c r="GS16" s="227"/>
      <c r="GT16" s="227"/>
      <c r="GU16" s="227"/>
      <c r="GV16" s="227"/>
      <c r="GW16" s="227"/>
      <c r="GX16" s="227"/>
      <c r="GY16" s="227"/>
      <c r="GZ16" s="227"/>
      <c r="HA16" s="227"/>
      <c r="HB16" s="227"/>
      <c r="HC16" s="227"/>
      <c r="HD16" s="227"/>
      <c r="HE16" s="227"/>
      <c r="HF16" s="227"/>
      <c r="HG16" s="227"/>
      <c r="HH16" s="227"/>
      <c r="HI16" s="227"/>
      <c r="HJ16" s="227"/>
      <c r="HK16" s="227"/>
      <c r="HL16" s="227"/>
      <c r="HM16" s="227"/>
      <c r="HN16" s="227"/>
      <c r="HO16" s="227"/>
      <c r="HP16" s="227"/>
      <c r="HQ16" s="227"/>
      <c r="HR16" s="227"/>
      <c r="HS16" s="227"/>
      <c r="HT16" s="227"/>
      <c r="HU16" s="227"/>
      <c r="HV16" s="227"/>
      <c r="HW16" s="227"/>
      <c r="HX16" s="227"/>
      <c r="HY16" s="227"/>
      <c r="HZ16" s="227"/>
      <c r="IA16" s="227"/>
      <c r="IB16" s="227"/>
      <c r="IC16" s="227"/>
      <c r="ID16" s="227"/>
      <c r="IE16" s="227"/>
      <c r="IF16" s="227"/>
      <c r="IG16" s="227"/>
      <c r="IH16" s="227"/>
      <c r="II16" s="227"/>
      <c r="IJ16" s="227"/>
      <c r="IK16" s="227"/>
      <c r="IL16" s="227"/>
      <c r="IM16" s="227"/>
      <c r="IN16" s="227"/>
      <c r="IO16" s="227"/>
      <c r="IP16" s="227"/>
      <c r="IQ16" s="227"/>
      <c r="IR16" s="227"/>
      <c r="IS16" s="227"/>
      <c r="IT16" s="227"/>
      <c r="IU16" s="227"/>
      <c r="IV16" s="227"/>
      <c r="IW16" s="227"/>
      <c r="IX16" s="227"/>
      <c r="IY16" s="227"/>
      <c r="IZ16" s="227"/>
      <c r="JA16" s="227"/>
      <c r="JB16" s="227"/>
      <c r="JC16" s="227"/>
      <c r="JD16" s="227"/>
      <c r="JE16" s="227"/>
      <c r="JF16" s="227"/>
      <c r="JG16" s="227"/>
      <c r="JH16" s="227"/>
      <c r="JI16" s="227"/>
      <c r="JJ16" s="227"/>
      <c r="JK16" s="227"/>
      <c r="JL16" s="227"/>
      <c r="JM16" s="227"/>
      <c r="JN16" s="227"/>
      <c r="JO16" s="227"/>
      <c r="JP16" s="227"/>
      <c r="JQ16" s="227"/>
      <c r="JR16" s="227"/>
      <c r="JS16" s="227"/>
      <c r="JT16" s="227"/>
      <c r="JU16" s="227"/>
      <c r="JV16" s="227"/>
      <c r="JW16" s="227"/>
      <c r="JX16" s="227"/>
      <c r="JY16" s="227"/>
      <c r="JZ16" s="227"/>
      <c r="KA16" s="227"/>
      <c r="KB16" s="227"/>
      <c r="KC16" s="227"/>
      <c r="KD16" s="227"/>
      <c r="KE16" s="227"/>
      <c r="KF16" s="227"/>
      <c r="KG16" s="227"/>
      <c r="KH16" s="227"/>
      <c r="KI16" s="227"/>
      <c r="KJ16" s="227"/>
      <c r="KK16" s="227"/>
      <c r="KL16" s="227"/>
      <c r="KM16" s="227"/>
      <c r="KN16" s="227"/>
      <c r="KO16" s="227"/>
      <c r="KP16" s="227"/>
      <c r="KQ16" s="227"/>
      <c r="KR16" s="227"/>
      <c r="KS16" s="227"/>
      <c r="KT16" s="227"/>
      <c r="KU16" s="227"/>
      <c r="KV16" s="227"/>
      <c r="KW16" s="227"/>
      <c r="KX16" s="227"/>
      <c r="KY16" s="227"/>
      <c r="KZ16" s="227"/>
      <c r="LA16" s="227"/>
      <c r="LB16" s="227"/>
      <c r="LC16" s="227"/>
      <c r="LD16" s="227"/>
      <c r="LE16" s="227"/>
      <c r="LF16" s="227"/>
      <c r="LG16" s="227"/>
      <c r="LH16" s="227"/>
      <c r="LI16" s="227"/>
      <c r="LJ16" s="227"/>
      <c r="LK16" s="227"/>
      <c r="LL16" s="227"/>
      <c r="LM16" s="227"/>
      <c r="LN16" s="227"/>
      <c r="LO16" s="227"/>
      <c r="LP16" s="227"/>
      <c r="LQ16" s="227"/>
      <c r="LR16" s="227"/>
      <c r="LS16" s="227"/>
      <c r="LT16" s="227"/>
      <c r="LU16" s="227"/>
      <c r="LV16" s="227"/>
      <c r="LW16" s="227"/>
      <c r="LX16" s="227"/>
      <c r="LY16" s="227"/>
      <c r="LZ16" s="227"/>
      <c r="MA16" s="227"/>
      <c r="MB16" s="227"/>
      <c r="MC16" s="227"/>
      <c r="MD16" s="227"/>
      <c r="ME16" s="227"/>
      <c r="MF16" s="227"/>
      <c r="MG16" s="227"/>
      <c r="MH16" s="227"/>
      <c r="MI16" s="227"/>
      <c r="MJ16" s="227"/>
      <c r="MK16" s="227"/>
      <c r="ML16" s="227"/>
      <c r="MM16" s="227"/>
      <c r="MN16" s="227"/>
      <c r="MO16" s="227"/>
      <c r="MP16" s="227"/>
      <c r="MQ16" s="227"/>
      <c r="MR16" s="227"/>
      <c r="MS16" s="227"/>
      <c r="MT16" s="227"/>
      <c r="MU16" s="227"/>
      <c r="MV16" s="227"/>
      <c r="MW16" s="227"/>
      <c r="MX16" s="227"/>
      <c r="MY16" s="227"/>
      <c r="MZ16" s="227"/>
      <c r="NA16" s="227"/>
      <c r="NB16" s="227"/>
      <c r="NC16" s="227"/>
      <c r="ND16" s="227"/>
      <c r="NE16" s="227"/>
      <c r="NF16" s="227"/>
      <c r="NG16" s="227"/>
      <c r="NH16" s="227"/>
      <c r="NI16" s="227"/>
      <c r="NJ16" s="227"/>
      <c r="NK16" s="227"/>
      <c r="NL16" s="227"/>
      <c r="NM16" s="227"/>
      <c r="NN16" s="227"/>
      <c r="NO16" s="227"/>
      <c r="NP16" s="227"/>
      <c r="NQ16" s="227"/>
      <c r="NR16" s="227"/>
      <c r="NS16" s="227"/>
      <c r="NT16" s="227"/>
      <c r="NU16" s="227"/>
      <c r="NV16" s="227"/>
      <c r="NW16" s="227"/>
      <c r="NX16" s="227"/>
      <c r="NY16" s="227"/>
      <c r="NZ16" s="227"/>
      <c r="OA16" s="227"/>
      <c r="OB16" s="227"/>
      <c r="OC16" s="227"/>
      <c r="OD16" s="227"/>
      <c r="OE16" s="227"/>
      <c r="OF16" s="227"/>
      <c r="OG16" s="227"/>
      <c r="OH16" s="227"/>
      <c r="OI16" s="227"/>
      <c r="OJ16" s="227"/>
      <c r="OK16" s="227"/>
      <c r="OL16" s="227"/>
      <c r="OM16" s="227"/>
      <c r="ON16" s="227"/>
      <c r="OO16" s="227"/>
      <c r="OP16" s="227"/>
      <c r="OQ16" s="227"/>
      <c r="OR16" s="227"/>
      <c r="OS16" s="227"/>
      <c r="OT16" s="227"/>
      <c r="OU16" s="227"/>
      <c r="OV16" s="227"/>
      <c r="OW16" s="227"/>
      <c r="OX16" s="227"/>
      <c r="OY16" s="227"/>
      <c r="OZ16" s="227"/>
      <c r="PA16" s="227"/>
      <c r="PB16" s="227"/>
      <c r="PC16" s="227"/>
      <c r="PD16" s="227"/>
      <c r="PE16" s="227"/>
      <c r="PF16" s="227"/>
      <c r="PG16" s="227"/>
      <c r="PH16" s="227"/>
      <c r="PI16" s="227"/>
      <c r="PJ16" s="227"/>
      <c r="PK16" s="227"/>
      <c r="PL16" s="227"/>
      <c r="PM16" s="227"/>
      <c r="PN16" s="227"/>
      <c r="PO16" s="227"/>
      <c r="PP16" s="227"/>
      <c r="PQ16" s="227"/>
      <c r="PR16" s="227"/>
      <c r="PS16" s="227"/>
      <c r="PT16" s="227"/>
      <c r="PU16" s="227"/>
      <c r="PV16" s="227"/>
      <c r="PW16" s="227"/>
      <c r="PX16" s="227"/>
      <c r="PY16" s="227"/>
      <c r="PZ16" s="227"/>
      <c r="QA16" s="227"/>
      <c r="QB16" s="227"/>
      <c r="QC16" s="227"/>
      <c r="QD16" s="227"/>
      <c r="QE16" s="227"/>
      <c r="QF16" s="227"/>
      <c r="QG16" s="227"/>
      <c r="QH16" s="227"/>
      <c r="QI16" s="227"/>
      <c r="QJ16" s="227"/>
      <c r="QK16" s="227"/>
      <c r="QL16" s="227"/>
      <c r="QM16" s="227"/>
      <c r="QN16" s="227"/>
      <c r="QO16" s="227"/>
      <c r="QP16" s="227"/>
      <c r="QQ16" s="227"/>
      <c r="QR16" s="227"/>
      <c r="QS16" s="227"/>
      <c r="QT16" s="227"/>
      <c r="QU16" s="227"/>
      <c r="QV16" s="227"/>
      <c r="QW16" s="227"/>
      <c r="QX16" s="227"/>
      <c r="QY16" s="227"/>
      <c r="QZ16" s="227"/>
      <c r="RA16" s="227"/>
      <c r="RB16" s="227"/>
      <c r="RC16" s="227"/>
      <c r="RD16" s="227"/>
      <c r="RE16" s="227"/>
      <c r="RF16" s="227"/>
      <c r="RG16" s="227"/>
      <c r="RH16" s="227"/>
      <c r="RI16" s="227"/>
      <c r="RJ16" s="227"/>
      <c r="RK16" s="227"/>
      <c r="RL16" s="227"/>
      <c r="RM16" s="227"/>
      <c r="RN16" s="227"/>
      <c r="RO16" s="227"/>
      <c r="RP16" s="227"/>
      <c r="RQ16" s="227"/>
      <c r="RR16" s="227"/>
      <c r="RS16" s="227"/>
      <c r="RT16" s="227"/>
      <c r="RU16" s="227"/>
    </row>
    <row r="17" spans="1:489" s="233" customFormat="1">
      <c r="A17" s="221"/>
      <c r="B17" s="230" t="s">
        <v>162</v>
      </c>
      <c r="C17" s="223"/>
      <c r="D17" s="230" t="s">
        <v>188</v>
      </c>
      <c r="E17" s="230" t="s">
        <v>191</v>
      </c>
      <c r="F17" s="223"/>
      <c r="G17" s="230" t="s">
        <v>181</v>
      </c>
      <c r="H17" s="223"/>
      <c r="I17" s="224" t="s">
        <v>192</v>
      </c>
      <c r="J17" s="223"/>
      <c r="K17" s="225" t="s">
        <v>193</v>
      </c>
      <c r="L17" s="56">
        <v>682600</v>
      </c>
      <c r="M17" s="56">
        <v>170650</v>
      </c>
      <c r="N17" s="61">
        <v>0.65</v>
      </c>
      <c r="O17" s="231"/>
      <c r="P17" s="56">
        <f t="shared" si="6"/>
        <v>257876</v>
      </c>
      <c r="Q17" s="62">
        <v>195000</v>
      </c>
      <c r="R17" s="62">
        <v>10355</v>
      </c>
      <c r="S17" s="62">
        <v>9312</v>
      </c>
      <c r="T17" s="62">
        <v>19560</v>
      </c>
      <c r="U17" s="62">
        <v>12803</v>
      </c>
      <c r="V17" s="62">
        <v>10846</v>
      </c>
      <c r="W17" s="56">
        <f t="shared" si="0"/>
        <v>82177</v>
      </c>
      <c r="X17" s="62">
        <v>79304</v>
      </c>
      <c r="Y17" s="62">
        <v>2873</v>
      </c>
      <c r="Z17" s="223"/>
      <c r="AA17" s="56">
        <f>SUM(AB17:AE17)</f>
        <v>51696</v>
      </c>
      <c r="AB17" s="62">
        <v>34020</v>
      </c>
      <c r="AC17" s="62">
        <v>10124</v>
      </c>
      <c r="AD17" s="62">
        <v>3340</v>
      </c>
      <c r="AE17" s="62">
        <v>4212</v>
      </c>
      <c r="AF17" s="62">
        <v>10854</v>
      </c>
      <c r="AG17" s="223"/>
      <c r="AH17" s="56">
        <f t="shared" si="2"/>
        <v>23176</v>
      </c>
      <c r="AI17" s="62">
        <v>6302</v>
      </c>
      <c r="AJ17" s="62">
        <v>2937</v>
      </c>
      <c r="AK17" s="62">
        <v>2720</v>
      </c>
      <c r="AL17" s="62">
        <v>4169</v>
      </c>
      <c r="AM17" s="62">
        <v>3164</v>
      </c>
      <c r="AN17" s="62">
        <v>3884</v>
      </c>
      <c r="AO17" s="56">
        <f t="shared" si="3"/>
        <v>50541</v>
      </c>
      <c r="AP17" s="62">
        <v>30047</v>
      </c>
      <c r="AQ17" s="62">
        <v>6606</v>
      </c>
      <c r="AR17" s="62">
        <v>8320</v>
      </c>
      <c r="AS17" s="62">
        <v>5568</v>
      </c>
      <c r="AT17" s="62">
        <v>26552</v>
      </c>
      <c r="AU17" s="223">
        <v>0</v>
      </c>
      <c r="AV17" s="62">
        <v>18403</v>
      </c>
      <c r="AW17" s="62">
        <v>18968</v>
      </c>
      <c r="AX17" s="62">
        <v>8974</v>
      </c>
      <c r="AY17" s="56">
        <f t="shared" si="4"/>
        <v>11784</v>
      </c>
      <c r="AZ17" s="62">
        <v>7199</v>
      </c>
      <c r="BA17" s="62">
        <v>1366</v>
      </c>
      <c r="BB17" s="62">
        <v>1021</v>
      </c>
      <c r="BC17" s="62">
        <v>472</v>
      </c>
      <c r="BD17" s="62">
        <v>1166</v>
      </c>
      <c r="BE17" s="62">
        <v>560</v>
      </c>
      <c r="BF17" s="223"/>
      <c r="BG17" s="56">
        <f t="shared" si="5"/>
        <v>22482</v>
      </c>
      <c r="BH17" s="62">
        <v>17171</v>
      </c>
      <c r="BI17" s="62">
        <v>5311</v>
      </c>
      <c r="BJ17" s="62">
        <v>4999</v>
      </c>
      <c r="BK17" s="62">
        <v>5581</v>
      </c>
      <c r="BL17" s="62">
        <v>20238</v>
      </c>
      <c r="BM17" s="62">
        <v>16248</v>
      </c>
      <c r="BN17" s="62">
        <v>7500</v>
      </c>
      <c r="BO17" s="62">
        <v>8866</v>
      </c>
      <c r="BP17" s="62">
        <v>4620</v>
      </c>
      <c r="BQ17" s="62">
        <v>4451</v>
      </c>
      <c r="BR17" s="223"/>
      <c r="BS17" s="62">
        <v>2109</v>
      </c>
      <c r="BT17" s="62">
        <v>10486</v>
      </c>
      <c r="BU17" s="62">
        <v>2891</v>
      </c>
      <c r="BV17" s="62">
        <v>731</v>
      </c>
      <c r="BW17" s="62">
        <v>7998</v>
      </c>
      <c r="BX17" s="62">
        <v>1650</v>
      </c>
      <c r="BY17" s="62">
        <v>2591</v>
      </c>
      <c r="BZ17" s="223"/>
      <c r="CA17" s="227"/>
      <c r="CB17" s="227"/>
      <c r="CC17" s="227"/>
      <c r="CD17" s="227"/>
      <c r="CE17" s="227"/>
      <c r="CF17" s="232"/>
      <c r="CG17" s="227"/>
      <c r="CH17" s="227"/>
      <c r="CI17" s="227"/>
      <c r="CJ17" s="227"/>
      <c r="CK17" s="227"/>
      <c r="CL17" s="227"/>
      <c r="CM17" s="227"/>
      <c r="CN17" s="227"/>
      <c r="CO17" s="227"/>
      <c r="CP17" s="227"/>
      <c r="CQ17" s="227"/>
      <c r="CR17" s="227"/>
      <c r="CS17" s="227"/>
      <c r="CT17" s="227"/>
      <c r="CU17" s="227"/>
      <c r="CV17" s="227"/>
      <c r="CW17" s="227"/>
      <c r="CX17" s="227"/>
      <c r="CY17" s="227"/>
      <c r="CZ17" s="227"/>
      <c r="DA17" s="227"/>
      <c r="DB17" s="227"/>
      <c r="DC17" s="227"/>
      <c r="DD17" s="227"/>
      <c r="DE17" s="227"/>
      <c r="DF17" s="227"/>
      <c r="DG17" s="227"/>
      <c r="DH17" s="227"/>
      <c r="DI17" s="227"/>
      <c r="DJ17" s="227"/>
      <c r="DK17" s="227"/>
      <c r="DL17" s="227"/>
      <c r="DM17" s="227"/>
      <c r="DN17" s="227"/>
      <c r="DO17" s="227"/>
      <c r="DP17" s="227"/>
      <c r="DQ17" s="227"/>
      <c r="DR17" s="227"/>
      <c r="DS17" s="227"/>
      <c r="DT17" s="227"/>
      <c r="DU17" s="227"/>
      <c r="DV17" s="227"/>
      <c r="DW17" s="227"/>
      <c r="DX17" s="227"/>
      <c r="DY17" s="227"/>
      <c r="DZ17" s="227"/>
      <c r="EA17" s="227"/>
      <c r="EB17" s="227"/>
      <c r="EC17" s="227"/>
      <c r="ED17" s="227"/>
      <c r="EE17" s="227"/>
      <c r="EF17" s="227"/>
      <c r="EG17" s="227"/>
      <c r="EH17" s="227"/>
      <c r="EI17" s="227"/>
      <c r="EJ17" s="227"/>
      <c r="EK17" s="227"/>
      <c r="EL17" s="227"/>
      <c r="EM17" s="227"/>
      <c r="EN17" s="227"/>
      <c r="EO17" s="227"/>
      <c r="EP17" s="227"/>
      <c r="EQ17" s="227"/>
      <c r="ER17" s="227"/>
      <c r="ES17" s="227"/>
      <c r="ET17" s="227"/>
      <c r="EU17" s="227"/>
      <c r="EV17" s="227"/>
      <c r="EW17" s="227"/>
      <c r="EX17" s="227"/>
      <c r="EY17" s="227"/>
      <c r="EZ17" s="227"/>
      <c r="FA17" s="227"/>
      <c r="FB17" s="227"/>
      <c r="FC17" s="227"/>
      <c r="FD17" s="227"/>
      <c r="FE17" s="227"/>
      <c r="FF17" s="227"/>
      <c r="FG17" s="227"/>
      <c r="FH17" s="227"/>
      <c r="FI17" s="227"/>
      <c r="FJ17" s="227"/>
      <c r="FK17" s="227"/>
      <c r="FL17" s="227"/>
      <c r="FM17" s="227"/>
      <c r="FN17" s="227"/>
      <c r="FO17" s="227"/>
      <c r="FP17" s="227"/>
      <c r="FQ17" s="227"/>
      <c r="FR17" s="227"/>
      <c r="FS17" s="227"/>
      <c r="FT17" s="227"/>
      <c r="FU17" s="227"/>
      <c r="FV17" s="227"/>
      <c r="FW17" s="227"/>
      <c r="FX17" s="227"/>
      <c r="FY17" s="227"/>
      <c r="FZ17" s="227"/>
      <c r="GA17" s="227"/>
      <c r="GB17" s="227"/>
      <c r="GC17" s="227"/>
      <c r="GD17" s="227"/>
      <c r="GE17" s="227"/>
      <c r="GF17" s="227"/>
      <c r="GG17" s="227"/>
      <c r="GH17" s="227"/>
      <c r="GI17" s="227"/>
      <c r="GJ17" s="227"/>
      <c r="GK17" s="227"/>
      <c r="GL17" s="227"/>
      <c r="GM17" s="227"/>
      <c r="GN17" s="227"/>
      <c r="GO17" s="227"/>
      <c r="GP17" s="227"/>
      <c r="GQ17" s="227"/>
      <c r="GR17" s="227"/>
      <c r="GS17" s="227"/>
      <c r="GT17" s="227"/>
      <c r="GU17" s="227"/>
      <c r="GV17" s="227"/>
      <c r="GW17" s="227"/>
      <c r="GX17" s="227"/>
      <c r="GY17" s="227"/>
      <c r="GZ17" s="227"/>
      <c r="HA17" s="227"/>
      <c r="HB17" s="227"/>
      <c r="HC17" s="227"/>
      <c r="HD17" s="227"/>
      <c r="HE17" s="227"/>
      <c r="HF17" s="227"/>
      <c r="HG17" s="227"/>
      <c r="HH17" s="227"/>
      <c r="HI17" s="227"/>
      <c r="HJ17" s="227"/>
      <c r="HK17" s="227"/>
      <c r="HL17" s="227"/>
      <c r="HM17" s="227"/>
      <c r="HN17" s="227"/>
      <c r="HO17" s="227"/>
      <c r="HP17" s="227"/>
      <c r="HQ17" s="227"/>
      <c r="HR17" s="227"/>
      <c r="HS17" s="227"/>
      <c r="HT17" s="227"/>
      <c r="HU17" s="227"/>
      <c r="HV17" s="227"/>
      <c r="HW17" s="227"/>
      <c r="HX17" s="227"/>
      <c r="HY17" s="227"/>
      <c r="HZ17" s="227"/>
      <c r="IA17" s="227"/>
      <c r="IB17" s="227"/>
      <c r="IC17" s="227"/>
      <c r="ID17" s="227"/>
      <c r="IE17" s="227"/>
      <c r="IF17" s="227"/>
      <c r="IG17" s="227"/>
      <c r="IH17" s="227"/>
      <c r="II17" s="227"/>
      <c r="IJ17" s="227"/>
      <c r="IK17" s="227"/>
      <c r="IL17" s="227"/>
      <c r="IM17" s="227"/>
      <c r="IN17" s="227"/>
      <c r="IO17" s="227"/>
      <c r="IP17" s="227"/>
      <c r="IQ17" s="227"/>
      <c r="IR17" s="227"/>
      <c r="IS17" s="227"/>
      <c r="IT17" s="227"/>
      <c r="IU17" s="227"/>
      <c r="IV17" s="227"/>
      <c r="IW17" s="227"/>
      <c r="IX17" s="227"/>
      <c r="IY17" s="227"/>
      <c r="IZ17" s="227"/>
      <c r="JA17" s="227"/>
      <c r="JB17" s="227"/>
      <c r="JC17" s="227"/>
      <c r="JD17" s="227"/>
      <c r="JE17" s="227"/>
      <c r="JF17" s="227"/>
      <c r="JG17" s="227"/>
      <c r="JH17" s="227"/>
      <c r="JI17" s="227"/>
      <c r="JJ17" s="227"/>
      <c r="JK17" s="227"/>
      <c r="JL17" s="227"/>
      <c r="JM17" s="227"/>
      <c r="JN17" s="227"/>
      <c r="JO17" s="227"/>
      <c r="JP17" s="227"/>
      <c r="JQ17" s="227"/>
      <c r="JR17" s="227"/>
      <c r="JS17" s="227"/>
      <c r="JT17" s="227"/>
      <c r="JU17" s="227"/>
      <c r="JV17" s="227"/>
      <c r="JW17" s="227"/>
      <c r="JX17" s="227"/>
      <c r="JY17" s="227"/>
      <c r="JZ17" s="227"/>
      <c r="KA17" s="227"/>
      <c r="KB17" s="227"/>
      <c r="KC17" s="227"/>
      <c r="KD17" s="227"/>
      <c r="KE17" s="227"/>
      <c r="KF17" s="227"/>
      <c r="KG17" s="227"/>
      <c r="KH17" s="227"/>
      <c r="KI17" s="227"/>
      <c r="KJ17" s="227"/>
      <c r="KK17" s="227"/>
      <c r="KL17" s="227"/>
      <c r="KM17" s="227"/>
      <c r="KN17" s="227"/>
      <c r="KO17" s="227"/>
      <c r="KP17" s="227"/>
      <c r="KQ17" s="227"/>
      <c r="KR17" s="227"/>
      <c r="KS17" s="227"/>
      <c r="KT17" s="227"/>
      <c r="KU17" s="227"/>
      <c r="KV17" s="227"/>
      <c r="KW17" s="227"/>
      <c r="KX17" s="227"/>
      <c r="KY17" s="227"/>
      <c r="KZ17" s="227"/>
      <c r="LA17" s="227"/>
      <c r="LB17" s="227"/>
      <c r="LC17" s="227"/>
      <c r="LD17" s="227"/>
      <c r="LE17" s="227"/>
      <c r="LF17" s="227"/>
      <c r="LG17" s="227"/>
      <c r="LH17" s="227"/>
      <c r="LI17" s="227"/>
      <c r="LJ17" s="227"/>
      <c r="LK17" s="227"/>
      <c r="LL17" s="227"/>
      <c r="LM17" s="227"/>
      <c r="LN17" s="227"/>
      <c r="LO17" s="227"/>
      <c r="LP17" s="227"/>
      <c r="LQ17" s="227"/>
      <c r="LR17" s="227"/>
      <c r="LS17" s="227"/>
      <c r="LT17" s="227"/>
      <c r="LU17" s="227"/>
      <c r="LV17" s="227"/>
      <c r="LW17" s="227"/>
      <c r="LX17" s="227"/>
      <c r="LY17" s="227"/>
      <c r="LZ17" s="227"/>
      <c r="MA17" s="227"/>
      <c r="MB17" s="227"/>
      <c r="MC17" s="227"/>
      <c r="MD17" s="227"/>
      <c r="ME17" s="227"/>
      <c r="MF17" s="227"/>
      <c r="MG17" s="227"/>
      <c r="MH17" s="227"/>
      <c r="MI17" s="227"/>
      <c r="MJ17" s="227"/>
      <c r="MK17" s="227"/>
      <c r="ML17" s="227"/>
      <c r="MM17" s="227"/>
      <c r="MN17" s="227"/>
      <c r="MO17" s="227"/>
      <c r="MP17" s="227"/>
      <c r="MQ17" s="227"/>
      <c r="MR17" s="227"/>
      <c r="MS17" s="227"/>
      <c r="MT17" s="227"/>
      <c r="MU17" s="227"/>
      <c r="MV17" s="227"/>
      <c r="MW17" s="227"/>
      <c r="MX17" s="227"/>
      <c r="MY17" s="227"/>
      <c r="MZ17" s="227"/>
      <c r="NA17" s="227"/>
      <c r="NB17" s="227"/>
      <c r="NC17" s="227"/>
      <c r="ND17" s="227"/>
      <c r="NE17" s="227"/>
      <c r="NF17" s="227"/>
      <c r="NG17" s="227"/>
      <c r="NH17" s="227"/>
      <c r="NI17" s="227"/>
      <c r="NJ17" s="227"/>
      <c r="NK17" s="227"/>
      <c r="NL17" s="227"/>
      <c r="NM17" s="227"/>
      <c r="NN17" s="227"/>
      <c r="NO17" s="227"/>
      <c r="NP17" s="227"/>
      <c r="NQ17" s="227"/>
      <c r="NR17" s="227"/>
      <c r="NS17" s="227"/>
      <c r="NT17" s="227"/>
      <c r="NU17" s="227"/>
      <c r="NV17" s="227"/>
      <c r="NW17" s="227"/>
      <c r="NX17" s="227"/>
      <c r="NY17" s="227"/>
      <c r="NZ17" s="227"/>
      <c r="OA17" s="227"/>
      <c r="OB17" s="227"/>
      <c r="OC17" s="227"/>
      <c r="OD17" s="227"/>
      <c r="OE17" s="227"/>
      <c r="OF17" s="227"/>
      <c r="OG17" s="227"/>
      <c r="OH17" s="227"/>
      <c r="OI17" s="227"/>
      <c r="OJ17" s="227"/>
      <c r="OK17" s="227"/>
      <c r="OL17" s="227"/>
      <c r="OM17" s="227"/>
      <c r="ON17" s="227"/>
      <c r="OO17" s="227"/>
      <c r="OP17" s="227"/>
      <c r="OQ17" s="227"/>
      <c r="OR17" s="227"/>
      <c r="OS17" s="227"/>
      <c r="OT17" s="227"/>
      <c r="OU17" s="227"/>
      <c r="OV17" s="227"/>
      <c r="OW17" s="227"/>
      <c r="OX17" s="227"/>
      <c r="OY17" s="227"/>
      <c r="OZ17" s="227"/>
      <c r="PA17" s="227"/>
      <c r="PB17" s="227"/>
      <c r="PC17" s="227"/>
      <c r="PD17" s="227"/>
      <c r="PE17" s="227"/>
      <c r="PF17" s="227"/>
      <c r="PG17" s="227"/>
      <c r="PH17" s="227"/>
      <c r="PI17" s="227"/>
      <c r="PJ17" s="227"/>
      <c r="PK17" s="227"/>
      <c r="PL17" s="227"/>
      <c r="PM17" s="227"/>
      <c r="PN17" s="227"/>
      <c r="PO17" s="227"/>
      <c r="PP17" s="227"/>
      <c r="PQ17" s="227"/>
      <c r="PR17" s="227"/>
      <c r="PS17" s="227"/>
      <c r="PT17" s="227"/>
      <c r="PU17" s="227"/>
      <c r="PV17" s="227"/>
      <c r="PW17" s="227"/>
      <c r="PX17" s="227"/>
      <c r="PY17" s="227"/>
      <c r="PZ17" s="227"/>
      <c r="QA17" s="227"/>
      <c r="QB17" s="227"/>
      <c r="QC17" s="227"/>
      <c r="QD17" s="227"/>
      <c r="QE17" s="227"/>
      <c r="QF17" s="227"/>
      <c r="QG17" s="227"/>
      <c r="QH17" s="227"/>
      <c r="QI17" s="227"/>
      <c r="QJ17" s="227"/>
      <c r="QK17" s="227"/>
      <c r="QL17" s="227"/>
      <c r="QM17" s="227"/>
      <c r="QN17" s="227"/>
      <c r="QO17" s="227"/>
      <c r="QP17" s="227"/>
      <c r="QQ17" s="227"/>
      <c r="QR17" s="227"/>
      <c r="QS17" s="227"/>
      <c r="QT17" s="227"/>
      <c r="QU17" s="227"/>
      <c r="QV17" s="227"/>
      <c r="QW17" s="227"/>
      <c r="QX17" s="227"/>
      <c r="QY17" s="227"/>
      <c r="QZ17" s="227"/>
      <c r="RA17" s="227"/>
      <c r="RB17" s="227"/>
      <c r="RC17" s="227"/>
      <c r="RD17" s="227"/>
      <c r="RE17" s="227"/>
      <c r="RF17" s="227"/>
      <c r="RG17" s="227"/>
      <c r="RH17" s="227"/>
      <c r="RI17" s="227"/>
      <c r="RJ17" s="227"/>
      <c r="RK17" s="227"/>
      <c r="RL17" s="227"/>
      <c r="RM17" s="227"/>
      <c r="RN17" s="227"/>
      <c r="RO17" s="227"/>
      <c r="RP17" s="227"/>
      <c r="RQ17" s="227"/>
      <c r="RR17" s="227"/>
      <c r="RS17" s="227"/>
      <c r="RT17" s="227"/>
      <c r="RU17" s="227"/>
    </row>
    <row r="18" spans="1:489" s="233" customFormat="1">
      <c r="A18" s="221"/>
      <c r="B18" s="230" t="s">
        <v>344</v>
      </c>
      <c r="C18" s="223"/>
      <c r="D18" s="230" t="s">
        <v>345</v>
      </c>
      <c r="E18" s="230" t="s">
        <v>346</v>
      </c>
      <c r="F18" s="223"/>
      <c r="G18" s="230" t="s">
        <v>347</v>
      </c>
      <c r="H18" s="223"/>
      <c r="I18" s="224" t="s">
        <v>348</v>
      </c>
      <c r="J18" s="223"/>
      <c r="K18" s="225" t="s">
        <v>349</v>
      </c>
      <c r="L18" s="56">
        <v>722800</v>
      </c>
      <c r="M18" s="56">
        <v>180700</v>
      </c>
      <c r="N18" s="61">
        <v>0.65</v>
      </c>
      <c r="O18" s="231"/>
      <c r="P18" s="56">
        <f t="shared" si="6"/>
        <v>357376</v>
      </c>
      <c r="Q18" s="62">
        <v>295301</v>
      </c>
      <c r="R18" s="62">
        <v>8290</v>
      </c>
      <c r="S18" s="62">
        <v>7341</v>
      </c>
      <c r="T18" s="62">
        <v>22845</v>
      </c>
      <c r="U18" s="62">
        <v>11459</v>
      </c>
      <c r="V18" s="62">
        <v>12140</v>
      </c>
      <c r="W18" s="56">
        <f>SUM(X18:Y18)</f>
        <v>85441</v>
      </c>
      <c r="X18" s="62">
        <v>83641</v>
      </c>
      <c r="Y18" s="62">
        <v>1800</v>
      </c>
      <c r="Z18" s="223"/>
      <c r="AA18" s="56">
        <f t="shared" si="1"/>
        <v>44843</v>
      </c>
      <c r="AB18" s="62">
        <v>25236</v>
      </c>
      <c r="AC18" s="62">
        <v>12772</v>
      </c>
      <c r="AD18" s="62">
        <v>3632</v>
      </c>
      <c r="AE18" s="62">
        <v>3203</v>
      </c>
      <c r="AF18" s="62">
        <v>14837</v>
      </c>
      <c r="AG18" s="223"/>
      <c r="AH18" s="56">
        <f t="shared" si="2"/>
        <v>35448</v>
      </c>
      <c r="AI18" s="62">
        <v>9774</v>
      </c>
      <c r="AJ18" s="62">
        <v>4316</v>
      </c>
      <c r="AK18" s="62">
        <v>4169</v>
      </c>
      <c r="AL18" s="62">
        <v>6110</v>
      </c>
      <c r="AM18" s="62">
        <v>5383</v>
      </c>
      <c r="AN18" s="62">
        <v>5696</v>
      </c>
      <c r="AO18" s="56">
        <f>SUM(AP18:AS18)</f>
        <v>47771</v>
      </c>
      <c r="AP18" s="62">
        <v>28045</v>
      </c>
      <c r="AQ18" s="62">
        <v>5950</v>
      </c>
      <c r="AR18" s="62">
        <v>7956</v>
      </c>
      <c r="AS18" s="62">
        <v>5820</v>
      </c>
      <c r="AT18" s="62">
        <v>24184</v>
      </c>
      <c r="AU18" s="223">
        <v>0</v>
      </c>
      <c r="AV18" s="62">
        <v>18595</v>
      </c>
      <c r="AW18" s="62">
        <v>19950</v>
      </c>
      <c r="AX18" s="62">
        <v>16256</v>
      </c>
      <c r="AY18" s="56">
        <f t="shared" si="4"/>
        <v>12732</v>
      </c>
      <c r="AZ18" s="62">
        <v>7237</v>
      </c>
      <c r="BA18" s="62">
        <v>1966</v>
      </c>
      <c r="BB18" s="62">
        <v>1146</v>
      </c>
      <c r="BC18" s="62">
        <v>530</v>
      </c>
      <c r="BD18" s="62">
        <v>1236</v>
      </c>
      <c r="BE18" s="62">
        <v>617</v>
      </c>
      <c r="BF18" s="223"/>
      <c r="BG18" s="56">
        <f t="shared" si="5"/>
        <v>13784</v>
      </c>
      <c r="BH18" s="62">
        <v>10893</v>
      </c>
      <c r="BI18" s="62">
        <v>2891</v>
      </c>
      <c r="BJ18" s="62">
        <v>10739</v>
      </c>
      <c r="BK18" s="62">
        <v>9474</v>
      </c>
      <c r="BL18" s="62">
        <v>18305</v>
      </c>
      <c r="BM18" s="62">
        <v>16120</v>
      </c>
      <c r="BN18" s="62">
        <v>8900</v>
      </c>
      <c r="BO18" s="62">
        <v>12036</v>
      </c>
      <c r="BP18" s="62">
        <v>5664</v>
      </c>
      <c r="BQ18" s="62">
        <v>5896</v>
      </c>
      <c r="BR18" s="223"/>
      <c r="BS18" s="62">
        <v>2092</v>
      </c>
      <c r="BT18" s="62">
        <v>10397</v>
      </c>
      <c r="BU18" s="62">
        <v>2048</v>
      </c>
      <c r="BV18" s="62">
        <v>815</v>
      </c>
      <c r="BW18" s="62">
        <v>8667</v>
      </c>
      <c r="BX18" s="62">
        <v>1936</v>
      </c>
      <c r="BY18" s="62">
        <v>3039</v>
      </c>
      <c r="BZ18" s="223"/>
      <c r="CA18" s="227"/>
      <c r="CB18" s="227"/>
      <c r="CC18" s="227"/>
      <c r="CD18" s="227"/>
      <c r="CE18" s="227"/>
      <c r="CF18" s="232"/>
      <c r="CG18" s="227"/>
      <c r="CH18" s="227"/>
      <c r="CI18" s="227"/>
      <c r="CJ18" s="227"/>
      <c r="CK18" s="227"/>
      <c r="CL18" s="227"/>
      <c r="CM18" s="227"/>
      <c r="CN18" s="227"/>
      <c r="CO18" s="227"/>
      <c r="CP18" s="227"/>
      <c r="CQ18" s="227"/>
      <c r="CR18" s="227"/>
      <c r="CS18" s="227"/>
      <c r="CT18" s="227"/>
      <c r="CU18" s="227"/>
      <c r="CV18" s="227"/>
      <c r="CW18" s="227"/>
      <c r="CX18" s="227"/>
      <c r="CY18" s="227"/>
      <c r="CZ18" s="227"/>
      <c r="DA18" s="227"/>
      <c r="DB18" s="227"/>
      <c r="DC18" s="227"/>
      <c r="DD18" s="227"/>
      <c r="DE18" s="227"/>
      <c r="DF18" s="227"/>
      <c r="DG18" s="227"/>
      <c r="DH18" s="227"/>
      <c r="DI18" s="227"/>
      <c r="DJ18" s="227"/>
      <c r="DK18" s="227"/>
      <c r="DL18" s="227"/>
      <c r="DM18" s="227"/>
      <c r="DN18" s="227"/>
      <c r="DO18" s="227"/>
      <c r="DP18" s="227"/>
      <c r="DQ18" s="227"/>
      <c r="DR18" s="227"/>
      <c r="DS18" s="227"/>
      <c r="DT18" s="227"/>
      <c r="DU18" s="227"/>
      <c r="DV18" s="227"/>
      <c r="DW18" s="227"/>
      <c r="DX18" s="227"/>
      <c r="DY18" s="227"/>
      <c r="DZ18" s="227"/>
      <c r="EA18" s="227"/>
      <c r="EB18" s="227"/>
      <c r="EC18" s="227"/>
      <c r="ED18" s="227"/>
      <c r="EE18" s="227"/>
      <c r="EF18" s="227"/>
      <c r="EG18" s="227"/>
      <c r="EH18" s="227"/>
      <c r="EI18" s="227"/>
      <c r="EJ18" s="227"/>
      <c r="EK18" s="227"/>
      <c r="EL18" s="227"/>
      <c r="EM18" s="227"/>
      <c r="EN18" s="227"/>
      <c r="EO18" s="227"/>
      <c r="EP18" s="227"/>
      <c r="EQ18" s="227"/>
      <c r="ER18" s="227"/>
      <c r="ES18" s="227"/>
      <c r="ET18" s="227"/>
      <c r="EU18" s="227"/>
      <c r="EV18" s="227"/>
      <c r="EW18" s="227"/>
      <c r="EX18" s="227"/>
      <c r="EY18" s="227"/>
      <c r="EZ18" s="227"/>
      <c r="FA18" s="227"/>
      <c r="FB18" s="227"/>
      <c r="FC18" s="227"/>
      <c r="FD18" s="227"/>
      <c r="FE18" s="227"/>
      <c r="FF18" s="227"/>
      <c r="FG18" s="227"/>
      <c r="FH18" s="227"/>
      <c r="FI18" s="227"/>
      <c r="FJ18" s="227"/>
      <c r="FK18" s="227"/>
      <c r="FL18" s="227"/>
      <c r="FM18" s="227"/>
      <c r="FN18" s="227"/>
      <c r="FO18" s="227"/>
      <c r="FP18" s="227"/>
      <c r="FQ18" s="227"/>
      <c r="FR18" s="227"/>
      <c r="FS18" s="227"/>
      <c r="FT18" s="227"/>
      <c r="FU18" s="227"/>
      <c r="FV18" s="227"/>
      <c r="FW18" s="227"/>
      <c r="FX18" s="227"/>
      <c r="FY18" s="227"/>
      <c r="FZ18" s="227"/>
      <c r="GA18" s="227"/>
      <c r="GB18" s="227"/>
      <c r="GC18" s="227"/>
      <c r="GD18" s="227"/>
      <c r="GE18" s="227"/>
      <c r="GF18" s="227"/>
      <c r="GG18" s="227"/>
      <c r="GH18" s="227"/>
      <c r="GI18" s="227"/>
      <c r="GJ18" s="227"/>
      <c r="GK18" s="227"/>
      <c r="GL18" s="227"/>
      <c r="GM18" s="227"/>
      <c r="GN18" s="227"/>
      <c r="GO18" s="227"/>
      <c r="GP18" s="227"/>
      <c r="GQ18" s="227"/>
      <c r="GR18" s="227"/>
      <c r="GS18" s="227"/>
      <c r="GT18" s="227"/>
      <c r="GU18" s="227"/>
      <c r="GV18" s="227"/>
      <c r="GW18" s="227"/>
      <c r="GX18" s="227"/>
      <c r="GY18" s="227"/>
      <c r="GZ18" s="227"/>
      <c r="HA18" s="227"/>
      <c r="HB18" s="227"/>
      <c r="HC18" s="227"/>
      <c r="HD18" s="227"/>
      <c r="HE18" s="227"/>
      <c r="HF18" s="227"/>
      <c r="HG18" s="227"/>
      <c r="HH18" s="227"/>
      <c r="HI18" s="227"/>
      <c r="HJ18" s="227"/>
      <c r="HK18" s="227"/>
      <c r="HL18" s="227"/>
      <c r="HM18" s="227"/>
      <c r="HN18" s="227"/>
      <c r="HO18" s="227"/>
      <c r="HP18" s="227"/>
      <c r="HQ18" s="227"/>
      <c r="HR18" s="227"/>
      <c r="HS18" s="227"/>
      <c r="HT18" s="227"/>
      <c r="HU18" s="227"/>
      <c r="HV18" s="227"/>
      <c r="HW18" s="227"/>
      <c r="HX18" s="227"/>
      <c r="HY18" s="227"/>
      <c r="HZ18" s="227"/>
      <c r="IA18" s="227"/>
      <c r="IB18" s="227"/>
      <c r="IC18" s="227"/>
      <c r="ID18" s="227"/>
      <c r="IE18" s="227"/>
      <c r="IF18" s="227"/>
      <c r="IG18" s="227"/>
      <c r="IH18" s="227"/>
      <c r="II18" s="227"/>
      <c r="IJ18" s="227"/>
      <c r="IK18" s="227"/>
      <c r="IL18" s="227"/>
      <c r="IM18" s="227"/>
      <c r="IN18" s="227"/>
      <c r="IO18" s="227"/>
      <c r="IP18" s="227"/>
      <c r="IQ18" s="227"/>
      <c r="IR18" s="227"/>
      <c r="IS18" s="227"/>
      <c r="IT18" s="227"/>
      <c r="IU18" s="227"/>
      <c r="IV18" s="227"/>
      <c r="IW18" s="227"/>
      <c r="IX18" s="227"/>
      <c r="IY18" s="227"/>
      <c r="IZ18" s="227"/>
      <c r="JA18" s="227"/>
      <c r="JB18" s="227"/>
      <c r="JC18" s="227"/>
      <c r="JD18" s="227"/>
      <c r="JE18" s="227"/>
      <c r="JF18" s="227"/>
      <c r="JG18" s="227"/>
      <c r="JH18" s="227"/>
      <c r="JI18" s="227"/>
      <c r="JJ18" s="227"/>
      <c r="JK18" s="227"/>
      <c r="JL18" s="227"/>
      <c r="JM18" s="227"/>
      <c r="JN18" s="227"/>
      <c r="JO18" s="227"/>
      <c r="JP18" s="227"/>
      <c r="JQ18" s="227"/>
      <c r="JR18" s="227"/>
      <c r="JS18" s="227"/>
      <c r="JT18" s="227"/>
      <c r="JU18" s="227"/>
      <c r="JV18" s="227"/>
      <c r="JW18" s="227"/>
      <c r="JX18" s="227"/>
      <c r="JY18" s="227"/>
      <c r="JZ18" s="227"/>
      <c r="KA18" s="227"/>
      <c r="KB18" s="227"/>
      <c r="KC18" s="227"/>
      <c r="KD18" s="227"/>
      <c r="KE18" s="227"/>
      <c r="KF18" s="227"/>
      <c r="KG18" s="227"/>
      <c r="KH18" s="227"/>
      <c r="KI18" s="227"/>
      <c r="KJ18" s="227"/>
      <c r="KK18" s="227"/>
      <c r="KL18" s="227"/>
      <c r="KM18" s="227"/>
      <c r="KN18" s="227"/>
      <c r="KO18" s="227"/>
      <c r="KP18" s="227"/>
      <c r="KQ18" s="227"/>
      <c r="KR18" s="227"/>
      <c r="KS18" s="227"/>
      <c r="KT18" s="227"/>
      <c r="KU18" s="227"/>
      <c r="KV18" s="227"/>
      <c r="KW18" s="227"/>
      <c r="KX18" s="227"/>
      <c r="KY18" s="227"/>
      <c r="KZ18" s="227"/>
      <c r="LA18" s="227"/>
      <c r="LB18" s="227"/>
      <c r="LC18" s="227"/>
      <c r="LD18" s="227"/>
      <c r="LE18" s="227"/>
      <c r="LF18" s="227"/>
      <c r="LG18" s="227"/>
      <c r="LH18" s="227"/>
      <c r="LI18" s="227"/>
      <c r="LJ18" s="227"/>
      <c r="LK18" s="227"/>
      <c r="LL18" s="227"/>
      <c r="LM18" s="227"/>
      <c r="LN18" s="227"/>
      <c r="LO18" s="227"/>
      <c r="LP18" s="227"/>
      <c r="LQ18" s="227"/>
      <c r="LR18" s="227"/>
      <c r="LS18" s="227"/>
      <c r="LT18" s="227"/>
      <c r="LU18" s="227"/>
      <c r="LV18" s="227"/>
      <c r="LW18" s="227"/>
      <c r="LX18" s="227"/>
      <c r="LY18" s="227"/>
      <c r="LZ18" s="227"/>
      <c r="MA18" s="227"/>
      <c r="MB18" s="227"/>
      <c r="MC18" s="227"/>
      <c r="MD18" s="227"/>
      <c r="ME18" s="227"/>
      <c r="MF18" s="227"/>
      <c r="MG18" s="227"/>
      <c r="MH18" s="227"/>
      <c r="MI18" s="227"/>
      <c r="MJ18" s="227"/>
      <c r="MK18" s="227"/>
      <c r="ML18" s="227"/>
      <c r="MM18" s="227"/>
      <c r="MN18" s="227"/>
      <c r="MO18" s="227"/>
      <c r="MP18" s="227"/>
      <c r="MQ18" s="227"/>
      <c r="MR18" s="227"/>
      <c r="MS18" s="227"/>
      <c r="MT18" s="227"/>
      <c r="MU18" s="227"/>
      <c r="MV18" s="227"/>
      <c r="MW18" s="227"/>
      <c r="MX18" s="227"/>
      <c r="MY18" s="227"/>
      <c r="MZ18" s="227"/>
      <c r="NA18" s="227"/>
      <c r="NB18" s="227"/>
      <c r="NC18" s="227"/>
      <c r="ND18" s="227"/>
      <c r="NE18" s="227"/>
      <c r="NF18" s="227"/>
      <c r="NG18" s="227"/>
      <c r="NH18" s="227"/>
      <c r="NI18" s="227"/>
      <c r="NJ18" s="227"/>
      <c r="NK18" s="227"/>
      <c r="NL18" s="227"/>
      <c r="NM18" s="227"/>
      <c r="NN18" s="227"/>
      <c r="NO18" s="227"/>
      <c r="NP18" s="227"/>
      <c r="NQ18" s="227"/>
      <c r="NR18" s="227"/>
      <c r="NS18" s="227"/>
      <c r="NT18" s="227"/>
      <c r="NU18" s="227"/>
      <c r="NV18" s="227"/>
      <c r="NW18" s="227"/>
      <c r="NX18" s="227"/>
      <c r="NY18" s="227"/>
      <c r="NZ18" s="227"/>
      <c r="OA18" s="227"/>
      <c r="OB18" s="227"/>
      <c r="OC18" s="227"/>
      <c r="OD18" s="227"/>
      <c r="OE18" s="227"/>
      <c r="OF18" s="227"/>
      <c r="OG18" s="227"/>
      <c r="OH18" s="227"/>
      <c r="OI18" s="227"/>
      <c r="OJ18" s="227"/>
      <c r="OK18" s="227"/>
      <c r="OL18" s="227"/>
      <c r="OM18" s="227"/>
      <c r="ON18" s="227"/>
      <c r="OO18" s="227"/>
      <c r="OP18" s="227"/>
      <c r="OQ18" s="227"/>
      <c r="OR18" s="227"/>
      <c r="OS18" s="227"/>
      <c r="OT18" s="227"/>
      <c r="OU18" s="227"/>
      <c r="OV18" s="227"/>
      <c r="OW18" s="227"/>
      <c r="OX18" s="227"/>
      <c r="OY18" s="227"/>
      <c r="OZ18" s="227"/>
      <c r="PA18" s="227"/>
      <c r="PB18" s="227"/>
      <c r="PC18" s="227"/>
      <c r="PD18" s="227"/>
      <c r="PE18" s="227"/>
      <c r="PF18" s="227"/>
      <c r="PG18" s="227"/>
      <c r="PH18" s="227"/>
      <c r="PI18" s="227"/>
      <c r="PJ18" s="227"/>
      <c r="PK18" s="227"/>
      <c r="PL18" s="227"/>
      <c r="PM18" s="227"/>
      <c r="PN18" s="227"/>
      <c r="PO18" s="227"/>
      <c r="PP18" s="227"/>
      <c r="PQ18" s="227"/>
      <c r="PR18" s="227"/>
      <c r="PS18" s="227"/>
      <c r="PT18" s="227"/>
      <c r="PU18" s="227"/>
      <c r="PV18" s="227"/>
      <c r="PW18" s="227"/>
      <c r="PX18" s="227"/>
      <c r="PY18" s="227"/>
      <c r="PZ18" s="227"/>
      <c r="QA18" s="227"/>
      <c r="QB18" s="227"/>
      <c r="QC18" s="227"/>
      <c r="QD18" s="227"/>
      <c r="QE18" s="227"/>
      <c r="QF18" s="227"/>
      <c r="QG18" s="227"/>
      <c r="QH18" s="227"/>
      <c r="QI18" s="227"/>
      <c r="QJ18" s="227"/>
      <c r="QK18" s="227"/>
      <c r="QL18" s="227"/>
      <c r="QM18" s="227"/>
      <c r="QN18" s="227"/>
      <c r="QO18" s="227"/>
      <c r="QP18" s="227"/>
      <c r="QQ18" s="227"/>
      <c r="QR18" s="227"/>
      <c r="QS18" s="227"/>
      <c r="QT18" s="227"/>
      <c r="QU18" s="227"/>
      <c r="QV18" s="227"/>
      <c r="QW18" s="227"/>
      <c r="QX18" s="227"/>
      <c r="QY18" s="227"/>
      <c r="QZ18" s="227"/>
      <c r="RA18" s="227"/>
      <c r="RB18" s="227"/>
      <c r="RC18" s="227"/>
      <c r="RD18" s="227"/>
      <c r="RE18" s="227"/>
      <c r="RF18" s="227"/>
      <c r="RG18" s="227"/>
      <c r="RH18" s="227"/>
      <c r="RI18" s="227"/>
      <c r="RJ18" s="227"/>
      <c r="RK18" s="227"/>
      <c r="RL18" s="227"/>
      <c r="RM18" s="227"/>
      <c r="RN18" s="227"/>
      <c r="RO18" s="227"/>
      <c r="RP18" s="227"/>
      <c r="RQ18" s="227"/>
      <c r="RR18" s="227"/>
      <c r="RS18" s="227"/>
      <c r="RT18" s="227"/>
      <c r="RU18" s="227"/>
    </row>
    <row r="19" spans="1:489" s="233" customFormat="1">
      <c r="A19" s="221"/>
      <c r="B19" s="230" t="s">
        <v>162</v>
      </c>
      <c r="C19" s="223"/>
      <c r="D19" s="230" t="s">
        <v>191</v>
      </c>
      <c r="E19" s="230" t="s">
        <v>200</v>
      </c>
      <c r="F19" s="223"/>
      <c r="G19" s="230" t="s">
        <v>181</v>
      </c>
      <c r="H19" s="223"/>
      <c r="I19" s="224" t="s">
        <v>195</v>
      </c>
      <c r="J19" s="223"/>
      <c r="K19" s="225" t="s">
        <v>350</v>
      </c>
      <c r="L19" s="56">
        <v>537100</v>
      </c>
      <c r="M19" s="56">
        <v>134275</v>
      </c>
      <c r="N19" s="61">
        <v>0.65</v>
      </c>
      <c r="O19" s="231"/>
      <c r="P19" s="56">
        <f t="shared" si="6"/>
        <v>199233</v>
      </c>
      <c r="Q19" s="62">
        <v>148845</v>
      </c>
      <c r="R19" s="62">
        <v>8126</v>
      </c>
      <c r="S19" s="62">
        <v>7308</v>
      </c>
      <c r="T19" s="62">
        <v>15350</v>
      </c>
      <c r="U19" s="62">
        <v>10348</v>
      </c>
      <c r="V19" s="62">
        <v>9256</v>
      </c>
      <c r="W19" s="56">
        <f t="shared" si="0"/>
        <v>64490</v>
      </c>
      <c r="X19" s="62">
        <v>62235</v>
      </c>
      <c r="Y19" s="62">
        <v>2255</v>
      </c>
      <c r="Z19" s="223"/>
      <c r="AA19" s="56">
        <f t="shared" si="1"/>
        <v>40634</v>
      </c>
      <c r="AB19" s="62">
        <v>26697</v>
      </c>
      <c r="AC19" s="62">
        <v>7945</v>
      </c>
      <c r="AD19" s="62">
        <v>2621</v>
      </c>
      <c r="AE19" s="62">
        <v>3371</v>
      </c>
      <c r="AF19" s="62">
        <v>7407</v>
      </c>
      <c r="AG19" s="223"/>
      <c r="AH19" s="56">
        <f t="shared" si="2"/>
        <v>18189</v>
      </c>
      <c r="AI19" s="62">
        <v>4946</v>
      </c>
      <c r="AJ19" s="62">
        <v>2305</v>
      </c>
      <c r="AK19" s="62">
        <v>2135</v>
      </c>
      <c r="AL19" s="62">
        <v>3272</v>
      </c>
      <c r="AM19" s="62">
        <v>2483</v>
      </c>
      <c r="AN19" s="62">
        <v>3048</v>
      </c>
      <c r="AO19" s="56">
        <f t="shared" si="3"/>
        <v>38693</v>
      </c>
      <c r="AP19" s="62">
        <v>23202</v>
      </c>
      <c r="AQ19" s="62">
        <v>5200</v>
      </c>
      <c r="AR19" s="62">
        <v>6238</v>
      </c>
      <c r="AS19" s="62">
        <v>4053</v>
      </c>
      <c r="AT19" s="62">
        <v>19108</v>
      </c>
      <c r="AU19" s="223">
        <v>0</v>
      </c>
      <c r="AV19" s="62">
        <v>14877</v>
      </c>
      <c r="AW19" s="62">
        <v>18968</v>
      </c>
      <c r="AX19" s="62">
        <v>6736</v>
      </c>
      <c r="AY19" s="56">
        <f t="shared" si="4"/>
        <v>9767</v>
      </c>
      <c r="AZ19" s="62">
        <v>5931</v>
      </c>
      <c r="BA19" s="62">
        <v>1072</v>
      </c>
      <c r="BB19" s="62">
        <v>816</v>
      </c>
      <c r="BC19" s="62">
        <v>370</v>
      </c>
      <c r="BD19" s="62">
        <v>1027</v>
      </c>
      <c r="BE19" s="62">
        <v>551</v>
      </c>
      <c r="BF19" s="223"/>
      <c r="BG19" s="56">
        <f t="shared" si="5"/>
        <v>17898</v>
      </c>
      <c r="BH19" s="62">
        <v>13730</v>
      </c>
      <c r="BI19" s="62">
        <v>4168</v>
      </c>
      <c r="BJ19" s="62">
        <v>3923</v>
      </c>
      <c r="BK19" s="62">
        <v>4380</v>
      </c>
      <c r="BL19" s="62">
        <v>16676</v>
      </c>
      <c r="BM19" s="62">
        <v>13388</v>
      </c>
      <c r="BN19" s="62">
        <v>6900</v>
      </c>
      <c r="BO19" s="62">
        <v>6959</v>
      </c>
      <c r="BP19" s="62">
        <v>3625</v>
      </c>
      <c r="BQ19" s="62">
        <v>3493</v>
      </c>
      <c r="BR19" s="223"/>
      <c r="BS19" s="62">
        <v>1739</v>
      </c>
      <c r="BT19" s="62">
        <v>8229</v>
      </c>
      <c r="BU19" s="62">
        <v>2314</v>
      </c>
      <c r="BV19" s="62">
        <v>585</v>
      </c>
      <c r="BW19" s="62">
        <v>6278</v>
      </c>
      <c r="BX19" s="62">
        <v>1296</v>
      </c>
      <c r="BY19" s="62">
        <v>2072</v>
      </c>
      <c r="BZ19" s="223"/>
      <c r="CA19" s="227"/>
      <c r="CB19" s="227"/>
      <c r="CC19" s="227"/>
      <c r="CD19" s="227"/>
      <c r="CE19" s="227"/>
      <c r="CF19" s="232"/>
      <c r="CG19" s="227"/>
      <c r="CH19" s="227"/>
      <c r="CI19" s="227"/>
      <c r="CJ19" s="227"/>
      <c r="CK19" s="227"/>
      <c r="CL19" s="227"/>
      <c r="CM19" s="227"/>
      <c r="CN19" s="227"/>
      <c r="CO19" s="227"/>
      <c r="CP19" s="227"/>
      <c r="CQ19" s="227"/>
      <c r="CR19" s="227"/>
      <c r="CS19" s="227"/>
      <c r="CT19" s="227"/>
      <c r="CU19" s="227"/>
      <c r="CV19" s="227"/>
      <c r="CW19" s="227"/>
      <c r="CX19" s="227"/>
      <c r="CY19" s="227"/>
      <c r="CZ19" s="227"/>
      <c r="DA19" s="227"/>
      <c r="DB19" s="227"/>
      <c r="DC19" s="227"/>
      <c r="DD19" s="227"/>
      <c r="DE19" s="227"/>
      <c r="DF19" s="227"/>
      <c r="DG19" s="227"/>
      <c r="DH19" s="227"/>
      <c r="DI19" s="227"/>
      <c r="DJ19" s="227"/>
      <c r="DK19" s="227"/>
      <c r="DL19" s="227"/>
      <c r="DM19" s="227"/>
      <c r="DN19" s="227"/>
      <c r="DO19" s="227"/>
      <c r="DP19" s="227"/>
      <c r="DQ19" s="227"/>
      <c r="DR19" s="227"/>
      <c r="DS19" s="227"/>
      <c r="DT19" s="227"/>
      <c r="DU19" s="227"/>
      <c r="DV19" s="227"/>
      <c r="DW19" s="227"/>
      <c r="DX19" s="227"/>
      <c r="DY19" s="227"/>
      <c r="DZ19" s="227"/>
      <c r="EA19" s="227"/>
      <c r="EB19" s="227"/>
      <c r="EC19" s="227"/>
      <c r="ED19" s="227"/>
      <c r="EE19" s="227"/>
      <c r="EF19" s="227"/>
      <c r="EG19" s="227"/>
      <c r="EH19" s="227"/>
      <c r="EI19" s="227"/>
      <c r="EJ19" s="227"/>
      <c r="EK19" s="227"/>
      <c r="EL19" s="227"/>
      <c r="EM19" s="227"/>
      <c r="EN19" s="227"/>
      <c r="EO19" s="227"/>
      <c r="EP19" s="227"/>
      <c r="EQ19" s="227"/>
      <c r="ER19" s="227"/>
      <c r="ES19" s="227"/>
      <c r="ET19" s="227"/>
      <c r="EU19" s="227"/>
      <c r="EV19" s="227"/>
      <c r="EW19" s="227"/>
      <c r="EX19" s="227"/>
      <c r="EY19" s="227"/>
      <c r="EZ19" s="227"/>
      <c r="FA19" s="227"/>
      <c r="FB19" s="227"/>
      <c r="FC19" s="227"/>
      <c r="FD19" s="227"/>
      <c r="FE19" s="227"/>
      <c r="FF19" s="227"/>
      <c r="FG19" s="227"/>
      <c r="FH19" s="227"/>
      <c r="FI19" s="227"/>
      <c r="FJ19" s="227"/>
      <c r="FK19" s="227"/>
      <c r="FL19" s="227"/>
      <c r="FM19" s="227"/>
      <c r="FN19" s="227"/>
      <c r="FO19" s="227"/>
      <c r="FP19" s="227"/>
      <c r="FQ19" s="227"/>
      <c r="FR19" s="227"/>
      <c r="FS19" s="227"/>
      <c r="FT19" s="227"/>
      <c r="FU19" s="227"/>
      <c r="FV19" s="227"/>
      <c r="FW19" s="227"/>
      <c r="FX19" s="227"/>
      <c r="FY19" s="227"/>
      <c r="FZ19" s="227"/>
      <c r="GA19" s="227"/>
      <c r="GB19" s="227"/>
      <c r="GC19" s="227"/>
      <c r="GD19" s="227"/>
      <c r="GE19" s="227"/>
      <c r="GF19" s="227"/>
      <c r="GG19" s="227"/>
      <c r="GH19" s="227"/>
      <c r="GI19" s="227"/>
      <c r="GJ19" s="227"/>
      <c r="GK19" s="227"/>
      <c r="GL19" s="227"/>
      <c r="GM19" s="227"/>
      <c r="GN19" s="227"/>
      <c r="GO19" s="227"/>
      <c r="GP19" s="227"/>
      <c r="GQ19" s="227"/>
      <c r="GR19" s="227"/>
      <c r="GS19" s="227"/>
      <c r="GT19" s="227"/>
      <c r="GU19" s="227"/>
      <c r="GV19" s="227"/>
      <c r="GW19" s="227"/>
      <c r="GX19" s="227"/>
      <c r="GY19" s="227"/>
      <c r="GZ19" s="227"/>
      <c r="HA19" s="227"/>
      <c r="HB19" s="227"/>
      <c r="HC19" s="227"/>
      <c r="HD19" s="227"/>
      <c r="HE19" s="227"/>
      <c r="HF19" s="227"/>
      <c r="HG19" s="227"/>
      <c r="HH19" s="227"/>
      <c r="HI19" s="227"/>
      <c r="HJ19" s="227"/>
      <c r="HK19" s="227"/>
      <c r="HL19" s="227"/>
      <c r="HM19" s="227"/>
      <c r="HN19" s="227"/>
      <c r="HO19" s="227"/>
      <c r="HP19" s="227"/>
      <c r="HQ19" s="227"/>
      <c r="HR19" s="227"/>
      <c r="HS19" s="227"/>
      <c r="HT19" s="227"/>
      <c r="HU19" s="227"/>
      <c r="HV19" s="227"/>
      <c r="HW19" s="227"/>
      <c r="HX19" s="227"/>
      <c r="HY19" s="227"/>
      <c r="HZ19" s="227"/>
      <c r="IA19" s="227"/>
      <c r="IB19" s="227"/>
      <c r="IC19" s="227"/>
      <c r="ID19" s="227"/>
      <c r="IE19" s="227"/>
      <c r="IF19" s="227"/>
      <c r="IG19" s="227"/>
      <c r="IH19" s="227"/>
      <c r="II19" s="227"/>
      <c r="IJ19" s="227"/>
      <c r="IK19" s="227"/>
      <c r="IL19" s="227"/>
      <c r="IM19" s="227"/>
      <c r="IN19" s="227"/>
      <c r="IO19" s="227"/>
      <c r="IP19" s="227"/>
      <c r="IQ19" s="227"/>
      <c r="IR19" s="227"/>
      <c r="IS19" s="227"/>
      <c r="IT19" s="227"/>
      <c r="IU19" s="227"/>
      <c r="IV19" s="227"/>
      <c r="IW19" s="227"/>
      <c r="IX19" s="227"/>
      <c r="IY19" s="227"/>
      <c r="IZ19" s="227"/>
      <c r="JA19" s="227"/>
      <c r="JB19" s="227"/>
      <c r="JC19" s="227"/>
      <c r="JD19" s="227"/>
      <c r="JE19" s="227"/>
      <c r="JF19" s="227"/>
      <c r="JG19" s="227"/>
      <c r="JH19" s="227"/>
      <c r="JI19" s="227"/>
      <c r="JJ19" s="227"/>
      <c r="JK19" s="227"/>
      <c r="JL19" s="227"/>
      <c r="JM19" s="227"/>
      <c r="JN19" s="227"/>
      <c r="JO19" s="227"/>
      <c r="JP19" s="227"/>
      <c r="JQ19" s="227"/>
      <c r="JR19" s="227"/>
      <c r="JS19" s="227"/>
      <c r="JT19" s="227"/>
      <c r="JU19" s="227"/>
      <c r="JV19" s="227"/>
      <c r="JW19" s="227"/>
      <c r="JX19" s="227"/>
      <c r="JY19" s="227"/>
      <c r="JZ19" s="227"/>
      <c r="KA19" s="227"/>
      <c r="KB19" s="227"/>
      <c r="KC19" s="227"/>
      <c r="KD19" s="227"/>
      <c r="KE19" s="227"/>
      <c r="KF19" s="227"/>
      <c r="KG19" s="227"/>
      <c r="KH19" s="227"/>
      <c r="KI19" s="227"/>
      <c r="KJ19" s="227"/>
      <c r="KK19" s="227"/>
      <c r="KL19" s="227"/>
      <c r="KM19" s="227"/>
      <c r="KN19" s="227"/>
      <c r="KO19" s="227"/>
      <c r="KP19" s="227"/>
      <c r="KQ19" s="227"/>
      <c r="KR19" s="227"/>
      <c r="KS19" s="227"/>
      <c r="KT19" s="227"/>
      <c r="KU19" s="227"/>
      <c r="KV19" s="227"/>
      <c r="KW19" s="227"/>
      <c r="KX19" s="227"/>
      <c r="KY19" s="227"/>
      <c r="KZ19" s="227"/>
      <c r="LA19" s="227"/>
      <c r="LB19" s="227"/>
      <c r="LC19" s="227"/>
      <c r="LD19" s="227"/>
      <c r="LE19" s="227"/>
      <c r="LF19" s="227"/>
      <c r="LG19" s="227"/>
      <c r="LH19" s="227"/>
      <c r="LI19" s="227"/>
      <c r="LJ19" s="227"/>
      <c r="LK19" s="227"/>
      <c r="LL19" s="227"/>
      <c r="LM19" s="227"/>
      <c r="LN19" s="227"/>
      <c r="LO19" s="227"/>
      <c r="LP19" s="227"/>
      <c r="LQ19" s="227"/>
      <c r="LR19" s="227"/>
      <c r="LS19" s="227"/>
      <c r="LT19" s="227"/>
      <c r="LU19" s="227"/>
      <c r="LV19" s="227"/>
      <c r="LW19" s="227"/>
      <c r="LX19" s="227"/>
      <c r="LY19" s="227"/>
      <c r="LZ19" s="227"/>
      <c r="MA19" s="227"/>
      <c r="MB19" s="227"/>
      <c r="MC19" s="227"/>
      <c r="MD19" s="227"/>
      <c r="ME19" s="227"/>
      <c r="MF19" s="227"/>
      <c r="MG19" s="227"/>
      <c r="MH19" s="227"/>
      <c r="MI19" s="227"/>
      <c r="MJ19" s="227"/>
      <c r="MK19" s="227"/>
      <c r="ML19" s="227"/>
      <c r="MM19" s="227"/>
      <c r="MN19" s="227"/>
      <c r="MO19" s="227"/>
      <c r="MP19" s="227"/>
      <c r="MQ19" s="227"/>
      <c r="MR19" s="227"/>
      <c r="MS19" s="227"/>
      <c r="MT19" s="227"/>
      <c r="MU19" s="227"/>
      <c r="MV19" s="227"/>
      <c r="MW19" s="227"/>
      <c r="MX19" s="227"/>
      <c r="MY19" s="227"/>
      <c r="MZ19" s="227"/>
      <c r="NA19" s="227"/>
      <c r="NB19" s="227"/>
      <c r="NC19" s="227"/>
      <c r="ND19" s="227"/>
      <c r="NE19" s="227"/>
      <c r="NF19" s="227"/>
      <c r="NG19" s="227"/>
      <c r="NH19" s="227"/>
      <c r="NI19" s="227"/>
      <c r="NJ19" s="227"/>
      <c r="NK19" s="227"/>
      <c r="NL19" s="227"/>
      <c r="NM19" s="227"/>
      <c r="NN19" s="227"/>
      <c r="NO19" s="227"/>
      <c r="NP19" s="227"/>
      <c r="NQ19" s="227"/>
      <c r="NR19" s="227"/>
      <c r="NS19" s="227"/>
      <c r="NT19" s="227"/>
      <c r="NU19" s="227"/>
      <c r="NV19" s="227"/>
      <c r="NW19" s="227"/>
      <c r="NX19" s="227"/>
      <c r="NY19" s="227"/>
      <c r="NZ19" s="227"/>
      <c r="OA19" s="227"/>
      <c r="OB19" s="227"/>
      <c r="OC19" s="227"/>
      <c r="OD19" s="227"/>
      <c r="OE19" s="227"/>
      <c r="OF19" s="227"/>
      <c r="OG19" s="227"/>
      <c r="OH19" s="227"/>
      <c r="OI19" s="227"/>
      <c r="OJ19" s="227"/>
      <c r="OK19" s="227"/>
      <c r="OL19" s="227"/>
      <c r="OM19" s="227"/>
      <c r="ON19" s="227"/>
      <c r="OO19" s="227"/>
      <c r="OP19" s="227"/>
      <c r="OQ19" s="227"/>
      <c r="OR19" s="227"/>
      <c r="OS19" s="227"/>
      <c r="OT19" s="227"/>
      <c r="OU19" s="227"/>
      <c r="OV19" s="227"/>
      <c r="OW19" s="227"/>
      <c r="OX19" s="227"/>
      <c r="OY19" s="227"/>
      <c r="OZ19" s="227"/>
      <c r="PA19" s="227"/>
      <c r="PB19" s="227"/>
      <c r="PC19" s="227"/>
      <c r="PD19" s="227"/>
      <c r="PE19" s="227"/>
      <c r="PF19" s="227"/>
      <c r="PG19" s="227"/>
      <c r="PH19" s="227"/>
      <c r="PI19" s="227"/>
      <c r="PJ19" s="227"/>
      <c r="PK19" s="227"/>
      <c r="PL19" s="227"/>
      <c r="PM19" s="227"/>
      <c r="PN19" s="227"/>
      <c r="PO19" s="227"/>
      <c r="PP19" s="227"/>
      <c r="PQ19" s="227"/>
      <c r="PR19" s="227"/>
      <c r="PS19" s="227"/>
      <c r="PT19" s="227"/>
      <c r="PU19" s="227"/>
      <c r="PV19" s="227"/>
      <c r="PW19" s="227"/>
      <c r="PX19" s="227"/>
      <c r="PY19" s="227"/>
      <c r="PZ19" s="227"/>
      <c r="QA19" s="227"/>
      <c r="QB19" s="227"/>
      <c r="QC19" s="227"/>
      <c r="QD19" s="227"/>
      <c r="QE19" s="227"/>
      <c r="QF19" s="227"/>
      <c r="QG19" s="227"/>
      <c r="QH19" s="227"/>
      <c r="QI19" s="227"/>
      <c r="QJ19" s="227"/>
      <c r="QK19" s="227"/>
      <c r="QL19" s="227"/>
      <c r="QM19" s="227"/>
      <c r="QN19" s="227"/>
      <c r="QO19" s="227"/>
      <c r="QP19" s="227"/>
      <c r="QQ19" s="227"/>
      <c r="QR19" s="227"/>
      <c r="QS19" s="227"/>
      <c r="QT19" s="227"/>
      <c r="QU19" s="227"/>
      <c r="QV19" s="227"/>
      <c r="QW19" s="227"/>
      <c r="QX19" s="227"/>
      <c r="QY19" s="227"/>
      <c r="QZ19" s="227"/>
      <c r="RA19" s="227"/>
      <c r="RB19" s="227"/>
      <c r="RC19" s="227"/>
      <c r="RD19" s="227"/>
      <c r="RE19" s="227"/>
      <c r="RF19" s="227"/>
      <c r="RG19" s="227"/>
      <c r="RH19" s="227"/>
      <c r="RI19" s="227"/>
      <c r="RJ19" s="227"/>
      <c r="RK19" s="227"/>
      <c r="RL19" s="227"/>
      <c r="RM19" s="227"/>
      <c r="RN19" s="227"/>
      <c r="RO19" s="227"/>
      <c r="RP19" s="227"/>
      <c r="RQ19" s="227"/>
      <c r="RR19" s="227"/>
      <c r="RS19" s="227"/>
      <c r="RT19" s="227"/>
      <c r="RU19" s="227"/>
    </row>
    <row r="20" spans="1:489" s="245" customFormat="1">
      <c r="A20" s="234"/>
      <c r="B20" s="235" t="s">
        <v>196</v>
      </c>
      <c r="C20" s="236"/>
      <c r="D20" s="235" t="s">
        <v>194</v>
      </c>
      <c r="E20" s="235" t="s">
        <v>197</v>
      </c>
      <c r="F20" s="236"/>
      <c r="G20" s="235" t="s">
        <v>198</v>
      </c>
      <c r="H20" s="236"/>
      <c r="I20" s="237" t="s">
        <v>351</v>
      </c>
      <c r="J20" s="236"/>
      <c r="K20" s="238" t="s">
        <v>352</v>
      </c>
      <c r="L20" s="239">
        <v>397600</v>
      </c>
      <c r="M20" s="239">
        <v>99400</v>
      </c>
      <c r="N20" s="240">
        <v>0.65</v>
      </c>
      <c r="O20" s="241"/>
      <c r="P20" s="239">
        <f t="shared" si="6"/>
        <v>180412</v>
      </c>
      <c r="Q20" s="242">
        <v>138162</v>
      </c>
      <c r="R20" s="242">
        <v>6708</v>
      </c>
      <c r="S20" s="242">
        <v>7732</v>
      </c>
      <c r="T20" s="242">
        <v>13815</v>
      </c>
      <c r="U20" s="242">
        <v>6599</v>
      </c>
      <c r="V20" s="242">
        <v>7396</v>
      </c>
      <c r="W20" s="239">
        <f t="shared" si="0"/>
        <v>32750</v>
      </c>
      <c r="X20" s="242">
        <v>30929</v>
      </c>
      <c r="Y20" s="242">
        <v>1821</v>
      </c>
      <c r="Z20" s="236"/>
      <c r="AA20" s="239">
        <f t="shared" si="1"/>
        <v>23331</v>
      </c>
      <c r="AB20" s="242">
        <v>13212</v>
      </c>
      <c r="AC20" s="242">
        <v>6978</v>
      </c>
      <c r="AD20" s="242">
        <v>1213</v>
      </c>
      <c r="AE20" s="242">
        <v>1928</v>
      </c>
      <c r="AF20" s="242">
        <v>7139</v>
      </c>
      <c r="AG20" s="236"/>
      <c r="AH20" s="239">
        <f t="shared" si="2"/>
        <v>16714</v>
      </c>
      <c r="AI20" s="242">
        <v>4147</v>
      </c>
      <c r="AJ20" s="242">
        <v>2254</v>
      </c>
      <c r="AK20" s="242">
        <v>1812</v>
      </c>
      <c r="AL20" s="242">
        <v>3192</v>
      </c>
      <c r="AM20" s="242">
        <v>2817</v>
      </c>
      <c r="AN20" s="242">
        <v>2492</v>
      </c>
      <c r="AO20" s="239">
        <f t="shared" si="3"/>
        <v>28707</v>
      </c>
      <c r="AP20" s="242">
        <v>16843</v>
      </c>
      <c r="AQ20" s="242">
        <v>3466</v>
      </c>
      <c r="AR20" s="242">
        <v>4584</v>
      </c>
      <c r="AS20" s="242">
        <v>3814</v>
      </c>
      <c r="AT20" s="242">
        <v>10792</v>
      </c>
      <c r="AU20" s="236">
        <v>0</v>
      </c>
      <c r="AV20" s="242">
        <v>10688</v>
      </c>
      <c r="AW20" s="242">
        <v>9111</v>
      </c>
      <c r="AX20" s="242">
        <v>7332</v>
      </c>
      <c r="AY20" s="239">
        <f t="shared" si="4"/>
        <v>9687</v>
      </c>
      <c r="AZ20" s="242">
        <v>6393</v>
      </c>
      <c r="BA20" s="242">
        <v>840</v>
      </c>
      <c r="BB20" s="242">
        <v>633</v>
      </c>
      <c r="BC20" s="242">
        <v>283</v>
      </c>
      <c r="BD20" s="242">
        <v>973</v>
      </c>
      <c r="BE20" s="242">
        <v>565</v>
      </c>
      <c r="BF20" s="236"/>
      <c r="BG20" s="239">
        <f t="shared" si="5"/>
        <v>12622</v>
      </c>
      <c r="BH20" s="242">
        <v>9767</v>
      </c>
      <c r="BI20" s="242">
        <v>2855</v>
      </c>
      <c r="BJ20" s="242">
        <v>3365</v>
      </c>
      <c r="BK20" s="242">
        <v>3970</v>
      </c>
      <c r="BL20" s="242">
        <v>7541</v>
      </c>
      <c r="BM20" s="242">
        <v>10062</v>
      </c>
      <c r="BN20" s="242">
        <v>5766</v>
      </c>
      <c r="BO20" s="242">
        <v>4361</v>
      </c>
      <c r="BP20" s="242">
        <v>5945</v>
      </c>
      <c r="BQ20" s="242">
        <v>5082</v>
      </c>
      <c r="BR20" s="236"/>
      <c r="BS20" s="242">
        <v>2498</v>
      </c>
      <c r="BT20" s="242">
        <v>3484</v>
      </c>
      <c r="BU20" s="242">
        <v>2035</v>
      </c>
      <c r="BV20" s="242">
        <v>687</v>
      </c>
      <c r="BW20" s="242">
        <v>6599</v>
      </c>
      <c r="BX20" s="242">
        <v>1269</v>
      </c>
      <c r="BY20" s="242">
        <v>1995</v>
      </c>
      <c r="BZ20" s="236"/>
      <c r="CA20" s="243"/>
      <c r="CB20" s="227"/>
      <c r="CC20" s="243"/>
      <c r="CD20" s="243"/>
      <c r="CE20" s="243"/>
      <c r="CF20" s="244"/>
      <c r="CG20" s="243"/>
      <c r="CH20" s="243"/>
      <c r="CI20" s="243"/>
      <c r="CJ20" s="243"/>
      <c r="CK20" s="243"/>
      <c r="CL20" s="243"/>
      <c r="CM20" s="243"/>
      <c r="CN20" s="243"/>
      <c r="CO20" s="243"/>
      <c r="CP20" s="243"/>
      <c r="CQ20" s="243"/>
      <c r="CR20" s="243"/>
      <c r="CS20" s="243"/>
      <c r="CT20" s="243"/>
      <c r="CU20" s="243"/>
      <c r="CV20" s="243"/>
      <c r="CW20" s="243"/>
      <c r="CX20" s="243"/>
      <c r="CY20" s="243"/>
      <c r="CZ20" s="243"/>
      <c r="DA20" s="243"/>
      <c r="DB20" s="243"/>
      <c r="DC20" s="243"/>
      <c r="DD20" s="243"/>
      <c r="DE20" s="243"/>
      <c r="DF20" s="243"/>
      <c r="DG20" s="243"/>
      <c r="DH20" s="243"/>
      <c r="DI20" s="243"/>
      <c r="DJ20" s="243"/>
      <c r="DK20" s="243"/>
      <c r="DL20" s="243"/>
      <c r="DM20" s="243"/>
      <c r="DN20" s="243"/>
      <c r="DO20" s="243"/>
      <c r="DP20" s="243"/>
      <c r="DQ20" s="243"/>
      <c r="DR20" s="243"/>
      <c r="DS20" s="243"/>
      <c r="DT20" s="243"/>
      <c r="DU20" s="243"/>
      <c r="DV20" s="243"/>
      <c r="DW20" s="243"/>
      <c r="DX20" s="243"/>
      <c r="DY20" s="243"/>
      <c r="DZ20" s="243"/>
      <c r="EA20" s="243"/>
      <c r="EB20" s="243"/>
      <c r="EC20" s="243"/>
      <c r="ED20" s="243"/>
      <c r="EE20" s="243"/>
      <c r="EF20" s="243"/>
      <c r="EG20" s="243"/>
      <c r="EH20" s="243"/>
      <c r="EI20" s="243"/>
      <c r="EJ20" s="243"/>
      <c r="EK20" s="243"/>
      <c r="EL20" s="243"/>
      <c r="EM20" s="243"/>
      <c r="EN20" s="243"/>
      <c r="EO20" s="243"/>
      <c r="EP20" s="243"/>
      <c r="EQ20" s="243"/>
      <c r="ER20" s="243"/>
      <c r="ES20" s="243"/>
      <c r="ET20" s="243"/>
      <c r="EU20" s="243"/>
      <c r="EV20" s="243"/>
      <c r="EW20" s="243"/>
      <c r="EX20" s="243"/>
      <c r="EY20" s="243"/>
      <c r="EZ20" s="243"/>
      <c r="FA20" s="243"/>
      <c r="FB20" s="243"/>
      <c r="FC20" s="243"/>
      <c r="FD20" s="243"/>
      <c r="FE20" s="243"/>
      <c r="FF20" s="243"/>
      <c r="FG20" s="243"/>
      <c r="FH20" s="243"/>
      <c r="FI20" s="243"/>
      <c r="FJ20" s="243"/>
      <c r="FK20" s="243"/>
      <c r="FL20" s="243"/>
      <c r="FM20" s="243"/>
      <c r="FN20" s="243"/>
      <c r="FO20" s="243"/>
      <c r="FP20" s="243"/>
      <c r="FQ20" s="243"/>
      <c r="FR20" s="243"/>
      <c r="FS20" s="243"/>
      <c r="FT20" s="243"/>
      <c r="FU20" s="243"/>
      <c r="FV20" s="243"/>
      <c r="FW20" s="243"/>
      <c r="FX20" s="243"/>
      <c r="FY20" s="243"/>
      <c r="FZ20" s="243"/>
      <c r="GA20" s="243"/>
      <c r="GB20" s="243"/>
      <c r="GC20" s="243"/>
      <c r="GD20" s="243"/>
      <c r="GE20" s="243"/>
      <c r="GF20" s="243"/>
      <c r="GG20" s="243"/>
      <c r="GH20" s="243"/>
      <c r="GI20" s="243"/>
      <c r="GJ20" s="243"/>
      <c r="GK20" s="243"/>
      <c r="GL20" s="243"/>
      <c r="GM20" s="243"/>
      <c r="GN20" s="243"/>
      <c r="GO20" s="243"/>
      <c r="GP20" s="243"/>
      <c r="GQ20" s="243"/>
      <c r="GR20" s="243"/>
      <c r="GS20" s="243"/>
      <c r="GT20" s="243"/>
      <c r="GU20" s="243"/>
      <c r="GV20" s="243"/>
      <c r="GW20" s="243"/>
      <c r="GX20" s="243"/>
      <c r="GY20" s="243"/>
      <c r="GZ20" s="243"/>
      <c r="HA20" s="243"/>
      <c r="HB20" s="243"/>
      <c r="HC20" s="243"/>
      <c r="HD20" s="243"/>
      <c r="HE20" s="243"/>
      <c r="HF20" s="243"/>
      <c r="HG20" s="243"/>
      <c r="HH20" s="243"/>
      <c r="HI20" s="243"/>
      <c r="HJ20" s="243"/>
      <c r="HK20" s="243"/>
      <c r="HL20" s="243"/>
      <c r="HM20" s="243"/>
      <c r="HN20" s="243"/>
      <c r="HO20" s="243"/>
      <c r="HP20" s="243"/>
      <c r="HQ20" s="243"/>
      <c r="HR20" s="243"/>
      <c r="HS20" s="243"/>
      <c r="HT20" s="243"/>
      <c r="HU20" s="243"/>
      <c r="HV20" s="243"/>
      <c r="HW20" s="243"/>
      <c r="HX20" s="243"/>
      <c r="HY20" s="243"/>
      <c r="HZ20" s="243"/>
      <c r="IA20" s="243"/>
      <c r="IB20" s="243"/>
      <c r="IC20" s="243"/>
      <c r="ID20" s="243"/>
      <c r="IE20" s="243"/>
      <c r="IF20" s="243"/>
      <c r="IG20" s="243"/>
      <c r="IH20" s="243"/>
      <c r="II20" s="243"/>
      <c r="IJ20" s="243"/>
      <c r="IK20" s="243"/>
      <c r="IL20" s="243"/>
      <c r="IM20" s="243"/>
      <c r="IN20" s="243"/>
      <c r="IO20" s="243"/>
      <c r="IP20" s="243"/>
      <c r="IQ20" s="243"/>
      <c r="IR20" s="243"/>
      <c r="IS20" s="243"/>
      <c r="IT20" s="243"/>
      <c r="IU20" s="243"/>
      <c r="IV20" s="243"/>
      <c r="IW20" s="243"/>
      <c r="IX20" s="243"/>
      <c r="IY20" s="243"/>
      <c r="IZ20" s="243"/>
      <c r="JA20" s="243"/>
      <c r="JB20" s="243"/>
      <c r="JC20" s="243"/>
      <c r="JD20" s="243"/>
      <c r="JE20" s="243"/>
      <c r="JF20" s="243"/>
      <c r="JG20" s="243"/>
      <c r="JH20" s="243"/>
      <c r="JI20" s="243"/>
      <c r="JJ20" s="243"/>
      <c r="JK20" s="243"/>
      <c r="JL20" s="243"/>
      <c r="JM20" s="243"/>
      <c r="JN20" s="243"/>
      <c r="JO20" s="243"/>
      <c r="JP20" s="243"/>
      <c r="JQ20" s="243"/>
      <c r="JR20" s="243"/>
      <c r="JS20" s="243"/>
      <c r="JT20" s="243"/>
      <c r="JU20" s="243"/>
      <c r="JV20" s="243"/>
      <c r="JW20" s="243"/>
      <c r="JX20" s="243"/>
      <c r="JY20" s="243"/>
      <c r="JZ20" s="243"/>
      <c r="KA20" s="243"/>
      <c r="KB20" s="243"/>
      <c r="KC20" s="243"/>
      <c r="KD20" s="243"/>
      <c r="KE20" s="243"/>
      <c r="KF20" s="243"/>
      <c r="KG20" s="243"/>
      <c r="KH20" s="243"/>
      <c r="KI20" s="243"/>
      <c r="KJ20" s="243"/>
      <c r="KK20" s="243"/>
      <c r="KL20" s="243"/>
      <c r="KM20" s="243"/>
      <c r="KN20" s="243"/>
      <c r="KO20" s="243"/>
      <c r="KP20" s="243"/>
      <c r="KQ20" s="243"/>
      <c r="KR20" s="243"/>
      <c r="KS20" s="243"/>
      <c r="KT20" s="243"/>
      <c r="KU20" s="243"/>
      <c r="KV20" s="243"/>
      <c r="KW20" s="243"/>
      <c r="KX20" s="243"/>
      <c r="KY20" s="243"/>
      <c r="KZ20" s="243"/>
      <c r="LA20" s="243"/>
      <c r="LB20" s="243"/>
      <c r="LC20" s="243"/>
      <c r="LD20" s="243"/>
      <c r="LE20" s="243"/>
      <c r="LF20" s="243"/>
      <c r="LG20" s="243"/>
      <c r="LH20" s="243"/>
      <c r="LI20" s="243"/>
      <c r="LJ20" s="243"/>
      <c r="LK20" s="243"/>
      <c r="LL20" s="243"/>
      <c r="LM20" s="243"/>
      <c r="LN20" s="243"/>
      <c r="LO20" s="243"/>
      <c r="LP20" s="243"/>
      <c r="LQ20" s="243"/>
      <c r="LR20" s="243"/>
      <c r="LS20" s="243"/>
      <c r="LT20" s="243"/>
      <c r="LU20" s="243"/>
      <c r="LV20" s="243"/>
      <c r="LW20" s="243"/>
      <c r="LX20" s="243"/>
      <c r="LY20" s="243"/>
      <c r="LZ20" s="243"/>
      <c r="MA20" s="243"/>
      <c r="MB20" s="243"/>
      <c r="MC20" s="243"/>
      <c r="MD20" s="243"/>
      <c r="ME20" s="243"/>
      <c r="MF20" s="243"/>
      <c r="MG20" s="243"/>
      <c r="MH20" s="243"/>
      <c r="MI20" s="243"/>
      <c r="MJ20" s="243"/>
      <c r="MK20" s="243"/>
      <c r="ML20" s="243"/>
      <c r="MM20" s="243"/>
      <c r="MN20" s="243"/>
      <c r="MO20" s="243"/>
      <c r="MP20" s="243"/>
      <c r="MQ20" s="243"/>
      <c r="MR20" s="243"/>
      <c r="MS20" s="243"/>
      <c r="MT20" s="243"/>
      <c r="MU20" s="243"/>
      <c r="MV20" s="243"/>
      <c r="MW20" s="243"/>
      <c r="MX20" s="243"/>
      <c r="MY20" s="243"/>
      <c r="MZ20" s="243"/>
      <c r="NA20" s="243"/>
      <c r="NB20" s="243"/>
      <c r="NC20" s="243"/>
      <c r="ND20" s="243"/>
      <c r="NE20" s="243"/>
      <c r="NF20" s="243"/>
      <c r="NG20" s="243"/>
      <c r="NH20" s="243"/>
      <c r="NI20" s="243"/>
      <c r="NJ20" s="243"/>
      <c r="NK20" s="243"/>
      <c r="NL20" s="243"/>
      <c r="NM20" s="243"/>
      <c r="NN20" s="243"/>
      <c r="NO20" s="243"/>
      <c r="NP20" s="243"/>
      <c r="NQ20" s="243"/>
      <c r="NR20" s="243"/>
      <c r="NS20" s="243"/>
      <c r="NT20" s="243"/>
      <c r="NU20" s="243"/>
      <c r="NV20" s="243"/>
      <c r="NW20" s="243"/>
      <c r="NX20" s="243"/>
      <c r="NY20" s="243"/>
      <c r="NZ20" s="243"/>
      <c r="OA20" s="243"/>
      <c r="OB20" s="243"/>
      <c r="OC20" s="243"/>
      <c r="OD20" s="243"/>
      <c r="OE20" s="243"/>
      <c r="OF20" s="243"/>
      <c r="OG20" s="243"/>
      <c r="OH20" s="243"/>
      <c r="OI20" s="243"/>
      <c r="OJ20" s="243"/>
      <c r="OK20" s="243"/>
      <c r="OL20" s="243"/>
      <c r="OM20" s="243"/>
      <c r="ON20" s="243"/>
      <c r="OO20" s="243"/>
      <c r="OP20" s="243"/>
      <c r="OQ20" s="243"/>
      <c r="OR20" s="243"/>
      <c r="OS20" s="243"/>
      <c r="OT20" s="243"/>
      <c r="OU20" s="243"/>
      <c r="OV20" s="243"/>
      <c r="OW20" s="243"/>
      <c r="OX20" s="243"/>
      <c r="OY20" s="243"/>
      <c r="OZ20" s="243"/>
      <c r="PA20" s="243"/>
      <c r="PB20" s="243"/>
      <c r="PC20" s="243"/>
      <c r="PD20" s="243"/>
      <c r="PE20" s="243"/>
      <c r="PF20" s="243"/>
      <c r="PG20" s="243"/>
      <c r="PH20" s="243"/>
      <c r="PI20" s="243"/>
      <c r="PJ20" s="243"/>
      <c r="PK20" s="243"/>
      <c r="PL20" s="243"/>
      <c r="PM20" s="243"/>
      <c r="PN20" s="243"/>
      <c r="PO20" s="243"/>
      <c r="PP20" s="243"/>
      <c r="PQ20" s="243"/>
      <c r="PR20" s="243"/>
      <c r="PS20" s="243"/>
      <c r="PT20" s="243"/>
      <c r="PU20" s="243"/>
      <c r="PV20" s="243"/>
      <c r="PW20" s="243"/>
      <c r="PX20" s="243"/>
      <c r="PY20" s="243"/>
      <c r="PZ20" s="243"/>
      <c r="QA20" s="243"/>
      <c r="QB20" s="243"/>
      <c r="QC20" s="243"/>
      <c r="QD20" s="243"/>
      <c r="QE20" s="243"/>
      <c r="QF20" s="243"/>
      <c r="QG20" s="243"/>
      <c r="QH20" s="243"/>
      <c r="QI20" s="243"/>
      <c r="QJ20" s="243"/>
      <c r="QK20" s="243"/>
      <c r="QL20" s="243"/>
      <c r="QM20" s="243"/>
      <c r="QN20" s="243"/>
      <c r="QO20" s="243"/>
      <c r="QP20" s="243"/>
      <c r="QQ20" s="243"/>
      <c r="QR20" s="243"/>
      <c r="QS20" s="243"/>
      <c r="QT20" s="243"/>
      <c r="QU20" s="243"/>
      <c r="QV20" s="243"/>
      <c r="QW20" s="243"/>
      <c r="QX20" s="243"/>
      <c r="QY20" s="243"/>
      <c r="QZ20" s="243"/>
      <c r="RA20" s="243"/>
      <c r="RB20" s="243"/>
      <c r="RC20" s="243"/>
      <c r="RD20" s="243"/>
      <c r="RE20" s="243"/>
      <c r="RF20" s="243"/>
      <c r="RG20" s="243"/>
      <c r="RH20" s="243"/>
      <c r="RI20" s="243"/>
      <c r="RJ20" s="243"/>
      <c r="RK20" s="243"/>
      <c r="RL20" s="243"/>
      <c r="RM20" s="243"/>
      <c r="RN20" s="243"/>
      <c r="RO20" s="243"/>
      <c r="RP20" s="243"/>
      <c r="RQ20" s="243"/>
      <c r="RR20" s="243"/>
      <c r="RS20" s="243"/>
      <c r="RT20" s="243"/>
      <c r="RU20" s="243"/>
    </row>
    <row r="21" spans="1:489" s="229" customFormat="1">
      <c r="A21" s="221"/>
      <c r="B21" s="230" t="s">
        <v>353</v>
      </c>
      <c r="C21" s="223"/>
      <c r="D21" s="230" t="s">
        <v>200</v>
      </c>
      <c r="E21" s="230" t="s">
        <v>197</v>
      </c>
      <c r="F21" s="223"/>
      <c r="G21" s="230" t="s">
        <v>165</v>
      </c>
      <c r="H21" s="223"/>
      <c r="I21" s="224" t="s">
        <v>354</v>
      </c>
      <c r="J21" s="223"/>
      <c r="K21" s="225" t="s">
        <v>355</v>
      </c>
      <c r="L21" s="56">
        <v>343000</v>
      </c>
      <c r="M21" s="56">
        <v>85750</v>
      </c>
      <c r="N21" s="61">
        <v>0.65</v>
      </c>
      <c r="O21" s="231"/>
      <c r="P21" s="56">
        <f t="shared" si="6"/>
        <v>141161</v>
      </c>
      <c r="Q21" s="62">
        <v>105647</v>
      </c>
      <c r="R21" s="62">
        <v>3894</v>
      </c>
      <c r="S21" s="62">
        <v>6610</v>
      </c>
      <c r="T21" s="62">
        <v>10527</v>
      </c>
      <c r="U21" s="62">
        <v>7743</v>
      </c>
      <c r="V21" s="62">
        <v>6740</v>
      </c>
      <c r="W21" s="56">
        <f t="shared" si="0"/>
        <v>38221</v>
      </c>
      <c r="X21" s="62">
        <v>37054</v>
      </c>
      <c r="Y21" s="62">
        <v>1167</v>
      </c>
      <c r="Z21" s="223"/>
      <c r="AA21" s="56">
        <f t="shared" si="1"/>
        <v>24350</v>
      </c>
      <c r="AB21" s="62">
        <v>15071</v>
      </c>
      <c r="AC21" s="62">
        <v>5310</v>
      </c>
      <c r="AD21" s="62">
        <v>2011</v>
      </c>
      <c r="AE21" s="62">
        <v>1958</v>
      </c>
      <c r="AF21" s="62">
        <v>6829</v>
      </c>
      <c r="AG21" s="223"/>
      <c r="AH21" s="56">
        <f t="shared" si="2"/>
        <v>12062</v>
      </c>
      <c r="AI21" s="62">
        <v>3277</v>
      </c>
      <c r="AJ21" s="62">
        <v>1464</v>
      </c>
      <c r="AK21" s="62">
        <v>1445</v>
      </c>
      <c r="AL21" s="62">
        <v>2079</v>
      </c>
      <c r="AM21" s="62">
        <v>1828</v>
      </c>
      <c r="AN21" s="62">
        <v>1969</v>
      </c>
      <c r="AO21" s="56">
        <f t="shared" si="3"/>
        <v>24172</v>
      </c>
      <c r="AP21" s="62">
        <v>14621</v>
      </c>
      <c r="AQ21" s="62">
        <v>2981</v>
      </c>
      <c r="AR21" s="62">
        <v>3972</v>
      </c>
      <c r="AS21" s="62">
        <v>2598</v>
      </c>
      <c r="AT21" s="62">
        <v>14875</v>
      </c>
      <c r="AU21" s="223">
        <v>0</v>
      </c>
      <c r="AV21" s="62">
        <v>8296</v>
      </c>
      <c r="AW21" s="62">
        <v>9910</v>
      </c>
      <c r="AX21" s="62">
        <v>7952</v>
      </c>
      <c r="AY21" s="56">
        <f t="shared" si="4"/>
        <v>6729</v>
      </c>
      <c r="AZ21" s="62">
        <v>3871</v>
      </c>
      <c r="BA21" s="62">
        <v>514</v>
      </c>
      <c r="BB21" s="62">
        <v>340</v>
      </c>
      <c r="BC21" s="62">
        <v>268</v>
      </c>
      <c r="BD21" s="62">
        <v>1533</v>
      </c>
      <c r="BE21" s="62">
        <v>203</v>
      </c>
      <c r="BF21" s="223"/>
      <c r="BG21" s="56">
        <f t="shared" si="5"/>
        <v>11904</v>
      </c>
      <c r="BH21" s="62">
        <v>9298</v>
      </c>
      <c r="BI21" s="62">
        <v>2606</v>
      </c>
      <c r="BJ21" s="62">
        <v>4272</v>
      </c>
      <c r="BK21" s="62">
        <v>3068</v>
      </c>
      <c r="BL21" s="62">
        <v>8391</v>
      </c>
      <c r="BM21" s="62">
        <v>8885</v>
      </c>
      <c r="BN21" s="62">
        <v>3499</v>
      </c>
      <c r="BO21" s="62">
        <v>5360</v>
      </c>
      <c r="BP21" s="62">
        <v>3860</v>
      </c>
      <c r="BQ21" s="62">
        <v>3439</v>
      </c>
      <c r="BR21" s="223"/>
      <c r="BS21" s="62">
        <v>893</v>
      </c>
      <c r="BT21" s="62">
        <v>5062</v>
      </c>
      <c r="BU21" s="62">
        <v>1274</v>
      </c>
      <c r="BV21" s="62">
        <v>391</v>
      </c>
      <c r="BW21" s="62">
        <v>5139</v>
      </c>
      <c r="BX21" s="62">
        <v>1311</v>
      </c>
      <c r="BY21" s="62">
        <v>1111</v>
      </c>
      <c r="BZ21" s="223"/>
      <c r="CA21" s="227"/>
      <c r="CB21" s="227"/>
      <c r="CC21" s="227"/>
      <c r="CD21" s="227"/>
      <c r="CE21" s="227"/>
      <c r="CF21" s="227"/>
      <c r="CG21" s="227"/>
      <c r="CH21" s="227"/>
      <c r="CI21" s="227"/>
      <c r="CJ21" s="227"/>
      <c r="CK21" s="227"/>
      <c r="CL21" s="227"/>
      <c r="CM21" s="227"/>
      <c r="CN21" s="227"/>
      <c r="CO21" s="227"/>
      <c r="CP21" s="227"/>
      <c r="CQ21" s="227"/>
      <c r="CR21" s="227"/>
      <c r="CS21" s="227"/>
      <c r="CT21" s="227"/>
      <c r="CU21" s="227"/>
      <c r="CV21" s="227"/>
      <c r="CW21" s="227"/>
      <c r="CX21" s="227"/>
      <c r="CY21" s="227"/>
      <c r="CZ21" s="227"/>
      <c r="DA21" s="227"/>
      <c r="DB21" s="227"/>
      <c r="DC21" s="227"/>
      <c r="DD21" s="227"/>
      <c r="DE21" s="227"/>
      <c r="DF21" s="227"/>
      <c r="DG21" s="227"/>
      <c r="DH21" s="227"/>
      <c r="DI21" s="227"/>
      <c r="DJ21" s="227"/>
      <c r="DK21" s="227"/>
      <c r="DL21" s="227"/>
      <c r="DM21" s="227"/>
      <c r="DN21" s="227"/>
      <c r="DO21" s="227"/>
      <c r="DP21" s="227"/>
      <c r="DQ21" s="227"/>
      <c r="DR21" s="227"/>
      <c r="DS21" s="227"/>
      <c r="DT21" s="227"/>
      <c r="DU21" s="227"/>
      <c r="DV21" s="227"/>
      <c r="DW21" s="227"/>
      <c r="DX21" s="227"/>
      <c r="DY21" s="227"/>
      <c r="DZ21" s="227"/>
      <c r="EA21" s="227"/>
      <c r="EB21" s="227"/>
      <c r="EC21" s="227"/>
      <c r="ED21" s="227"/>
      <c r="EE21" s="227"/>
      <c r="EF21" s="227"/>
      <c r="EG21" s="227"/>
      <c r="EH21" s="227"/>
      <c r="EI21" s="227"/>
      <c r="EJ21" s="227"/>
      <c r="EK21" s="227"/>
      <c r="EL21" s="227"/>
      <c r="EM21" s="227"/>
      <c r="EN21" s="227"/>
      <c r="EO21" s="227"/>
      <c r="EP21" s="227"/>
      <c r="EQ21" s="227"/>
      <c r="ER21" s="227"/>
      <c r="ES21" s="227"/>
      <c r="ET21" s="227"/>
      <c r="EU21" s="227"/>
      <c r="EV21" s="227"/>
      <c r="EW21" s="227"/>
      <c r="EX21" s="227"/>
      <c r="EY21" s="227"/>
      <c r="EZ21" s="227"/>
      <c r="FA21" s="227"/>
      <c r="FB21" s="227"/>
      <c r="FC21" s="227"/>
      <c r="FD21" s="227"/>
      <c r="FE21" s="227"/>
      <c r="FF21" s="227"/>
      <c r="FG21" s="227"/>
      <c r="FH21" s="227"/>
      <c r="FI21" s="227"/>
      <c r="FJ21" s="227"/>
      <c r="FK21" s="227"/>
      <c r="FL21" s="227"/>
      <c r="FM21" s="227"/>
      <c r="FN21" s="227"/>
      <c r="FO21" s="227"/>
      <c r="FP21" s="227"/>
      <c r="FQ21" s="227"/>
      <c r="FR21" s="227"/>
      <c r="FS21" s="227"/>
      <c r="FT21" s="227"/>
      <c r="FU21" s="227"/>
      <c r="FV21" s="227"/>
      <c r="FW21" s="227"/>
      <c r="FX21" s="227"/>
      <c r="FY21" s="227"/>
      <c r="FZ21" s="227"/>
      <c r="GA21" s="227"/>
      <c r="GB21" s="227"/>
      <c r="GC21" s="227"/>
      <c r="GD21" s="227"/>
      <c r="GE21" s="227"/>
      <c r="GF21" s="227"/>
      <c r="GG21" s="227"/>
      <c r="GH21" s="227"/>
      <c r="GI21" s="227"/>
      <c r="GJ21" s="227"/>
      <c r="GK21" s="227"/>
      <c r="GL21" s="227"/>
      <c r="GM21" s="227"/>
      <c r="GN21" s="227"/>
      <c r="GO21" s="227"/>
      <c r="GP21" s="227"/>
      <c r="GQ21" s="227"/>
      <c r="GR21" s="227"/>
      <c r="GS21" s="227"/>
      <c r="GT21" s="227"/>
      <c r="GU21" s="227"/>
      <c r="GV21" s="227"/>
      <c r="GW21" s="227"/>
      <c r="GX21" s="227"/>
      <c r="GY21" s="227"/>
      <c r="GZ21" s="227"/>
      <c r="HA21" s="227"/>
      <c r="HB21" s="227"/>
      <c r="HC21" s="227"/>
      <c r="HD21" s="227"/>
      <c r="HE21" s="227"/>
      <c r="HF21" s="227"/>
      <c r="HG21" s="227"/>
      <c r="HH21" s="227"/>
      <c r="HI21" s="227"/>
      <c r="HJ21" s="227"/>
      <c r="HK21" s="227"/>
      <c r="HL21" s="227"/>
      <c r="HM21" s="227"/>
      <c r="HN21" s="227"/>
      <c r="HO21" s="227"/>
      <c r="HP21" s="227"/>
      <c r="HQ21" s="227"/>
      <c r="HR21" s="227"/>
      <c r="HS21" s="227"/>
      <c r="HT21" s="227"/>
      <c r="HU21" s="227"/>
      <c r="HV21" s="227"/>
      <c r="HW21" s="227"/>
      <c r="HX21" s="227"/>
      <c r="HY21" s="227"/>
      <c r="HZ21" s="227"/>
      <c r="IA21" s="227"/>
      <c r="IB21" s="227"/>
      <c r="IC21" s="227"/>
      <c r="ID21" s="227"/>
      <c r="IE21" s="227"/>
      <c r="IF21" s="227"/>
      <c r="IG21" s="227"/>
      <c r="IH21" s="227"/>
      <c r="II21" s="227"/>
      <c r="IJ21" s="227"/>
      <c r="IK21" s="227"/>
      <c r="IL21" s="227"/>
      <c r="IM21" s="227"/>
      <c r="IN21" s="227"/>
      <c r="IO21" s="227"/>
      <c r="IP21" s="227"/>
      <c r="IQ21" s="227"/>
      <c r="IR21" s="227"/>
      <c r="IS21" s="227"/>
      <c r="IT21" s="227"/>
      <c r="IU21" s="227"/>
      <c r="IV21" s="227"/>
      <c r="IW21" s="227"/>
      <c r="IX21" s="227"/>
      <c r="IY21" s="227"/>
      <c r="IZ21" s="227"/>
      <c r="JA21" s="227"/>
      <c r="JB21" s="227"/>
      <c r="JC21" s="227"/>
      <c r="JD21" s="227"/>
      <c r="JE21" s="227"/>
      <c r="JF21" s="227"/>
      <c r="JG21" s="227"/>
      <c r="JH21" s="227"/>
      <c r="JI21" s="227"/>
      <c r="JJ21" s="227"/>
      <c r="JK21" s="227"/>
      <c r="JL21" s="227"/>
      <c r="JM21" s="227"/>
      <c r="JN21" s="227"/>
      <c r="JO21" s="227"/>
      <c r="JP21" s="227"/>
      <c r="JQ21" s="227"/>
      <c r="JR21" s="227"/>
      <c r="JS21" s="227"/>
      <c r="JT21" s="227"/>
      <c r="JU21" s="227"/>
      <c r="JV21" s="227"/>
      <c r="JW21" s="227"/>
      <c r="JX21" s="227"/>
      <c r="JY21" s="227"/>
      <c r="JZ21" s="227"/>
      <c r="KA21" s="227"/>
      <c r="KB21" s="227"/>
      <c r="KC21" s="227"/>
      <c r="KD21" s="227"/>
      <c r="KE21" s="227"/>
      <c r="KF21" s="227"/>
      <c r="KG21" s="227"/>
      <c r="KH21" s="227"/>
      <c r="KI21" s="227"/>
      <c r="KJ21" s="227"/>
      <c r="KK21" s="227"/>
      <c r="KL21" s="227"/>
      <c r="KM21" s="227"/>
      <c r="KN21" s="227"/>
      <c r="KO21" s="227"/>
      <c r="KP21" s="227"/>
      <c r="KQ21" s="227"/>
      <c r="KR21" s="227"/>
      <c r="KS21" s="227"/>
      <c r="KT21" s="227"/>
      <c r="KU21" s="227"/>
      <c r="KV21" s="227"/>
      <c r="KW21" s="227"/>
      <c r="KX21" s="227"/>
      <c r="KY21" s="227"/>
      <c r="KZ21" s="227"/>
      <c r="LA21" s="227"/>
      <c r="LB21" s="227"/>
      <c r="LC21" s="227"/>
      <c r="LD21" s="227"/>
      <c r="LE21" s="227"/>
      <c r="LF21" s="227"/>
      <c r="LG21" s="227"/>
      <c r="LH21" s="227"/>
      <c r="LI21" s="227"/>
      <c r="LJ21" s="227"/>
      <c r="LK21" s="227"/>
      <c r="LL21" s="227"/>
      <c r="LM21" s="227"/>
      <c r="LN21" s="227"/>
      <c r="LO21" s="227"/>
      <c r="LP21" s="227"/>
      <c r="LQ21" s="227"/>
      <c r="LR21" s="227"/>
      <c r="LS21" s="227"/>
      <c r="LT21" s="227"/>
      <c r="LU21" s="227"/>
      <c r="LV21" s="227"/>
      <c r="LW21" s="227"/>
      <c r="LX21" s="227"/>
      <c r="LY21" s="227"/>
      <c r="LZ21" s="227"/>
      <c r="MA21" s="227"/>
      <c r="MB21" s="227"/>
      <c r="MC21" s="227"/>
      <c r="MD21" s="227"/>
      <c r="ME21" s="227"/>
      <c r="MF21" s="227"/>
      <c r="MG21" s="227"/>
      <c r="MH21" s="227"/>
      <c r="MI21" s="227"/>
      <c r="MJ21" s="227"/>
      <c r="MK21" s="227"/>
      <c r="ML21" s="227"/>
      <c r="MM21" s="227"/>
      <c r="MN21" s="227"/>
      <c r="MO21" s="227"/>
      <c r="MP21" s="227"/>
      <c r="MQ21" s="227"/>
      <c r="MR21" s="227"/>
      <c r="MS21" s="227"/>
      <c r="MT21" s="227"/>
      <c r="MU21" s="227"/>
      <c r="MV21" s="227"/>
      <c r="MW21" s="227"/>
      <c r="MX21" s="227"/>
      <c r="MY21" s="227"/>
      <c r="MZ21" s="227"/>
      <c r="NA21" s="227"/>
      <c r="NB21" s="227"/>
      <c r="NC21" s="227"/>
      <c r="ND21" s="227"/>
      <c r="NE21" s="227"/>
      <c r="NF21" s="227"/>
      <c r="NG21" s="227"/>
      <c r="NH21" s="227"/>
      <c r="NI21" s="227"/>
      <c r="NJ21" s="227"/>
      <c r="NK21" s="227"/>
      <c r="NL21" s="227"/>
      <c r="NM21" s="227"/>
      <c r="NN21" s="227"/>
      <c r="NO21" s="227"/>
      <c r="NP21" s="227"/>
      <c r="NQ21" s="227"/>
      <c r="NR21" s="227"/>
      <c r="NS21" s="227"/>
      <c r="NT21" s="227"/>
      <c r="NU21" s="227"/>
      <c r="NV21" s="227"/>
      <c r="NW21" s="227"/>
      <c r="NX21" s="227"/>
      <c r="NY21" s="227"/>
      <c r="NZ21" s="227"/>
      <c r="OA21" s="227"/>
      <c r="OB21" s="227"/>
      <c r="OC21" s="227"/>
      <c r="OD21" s="227"/>
      <c r="OE21" s="227"/>
      <c r="OF21" s="227"/>
      <c r="OG21" s="227"/>
      <c r="OH21" s="227"/>
      <c r="OI21" s="227"/>
      <c r="OJ21" s="227"/>
      <c r="OK21" s="227"/>
      <c r="OL21" s="227"/>
      <c r="OM21" s="227"/>
      <c r="ON21" s="227"/>
      <c r="OO21" s="227"/>
      <c r="OP21" s="227"/>
      <c r="OQ21" s="227"/>
      <c r="OR21" s="227"/>
      <c r="OS21" s="227"/>
      <c r="OT21" s="227"/>
      <c r="OU21" s="227"/>
      <c r="OV21" s="227"/>
      <c r="OW21" s="227"/>
      <c r="OX21" s="227"/>
      <c r="OY21" s="227"/>
      <c r="OZ21" s="227"/>
      <c r="PA21" s="227"/>
      <c r="PB21" s="227"/>
      <c r="PC21" s="227"/>
      <c r="PD21" s="227"/>
      <c r="PE21" s="227"/>
      <c r="PF21" s="227"/>
      <c r="PG21" s="227"/>
      <c r="PH21" s="227"/>
      <c r="PI21" s="227"/>
      <c r="PJ21" s="227"/>
      <c r="PK21" s="227"/>
      <c r="PL21" s="227"/>
      <c r="PM21" s="227"/>
      <c r="PN21" s="227"/>
      <c r="PO21" s="227"/>
      <c r="PP21" s="227"/>
      <c r="PQ21" s="227"/>
      <c r="PR21" s="227"/>
      <c r="PS21" s="227"/>
      <c r="PT21" s="227"/>
      <c r="PU21" s="227"/>
      <c r="PV21" s="227"/>
      <c r="PW21" s="227"/>
      <c r="PX21" s="227"/>
      <c r="PY21" s="227"/>
      <c r="PZ21" s="227"/>
      <c r="QA21" s="227"/>
      <c r="QB21" s="227"/>
      <c r="QC21" s="227"/>
      <c r="QD21" s="227"/>
      <c r="QE21" s="227"/>
      <c r="QF21" s="227"/>
      <c r="QG21" s="227"/>
      <c r="QH21" s="227"/>
      <c r="QI21" s="227"/>
      <c r="QJ21" s="227"/>
      <c r="QK21" s="227"/>
      <c r="QL21" s="227"/>
      <c r="QM21" s="227"/>
      <c r="QN21" s="227"/>
      <c r="QO21" s="227"/>
      <c r="QP21" s="227"/>
      <c r="QQ21" s="227"/>
      <c r="QR21" s="227"/>
      <c r="QS21" s="227"/>
      <c r="QT21" s="227"/>
      <c r="QU21" s="227"/>
      <c r="QV21" s="227"/>
      <c r="QW21" s="227"/>
      <c r="QX21" s="227"/>
      <c r="QY21" s="227"/>
      <c r="QZ21" s="227"/>
      <c r="RA21" s="227"/>
      <c r="RB21" s="227"/>
      <c r="RC21" s="227"/>
      <c r="RD21" s="227"/>
      <c r="RE21" s="227"/>
      <c r="RF21" s="227"/>
      <c r="RG21" s="227"/>
      <c r="RH21" s="227"/>
      <c r="RI21" s="227"/>
      <c r="RJ21" s="227"/>
      <c r="RK21" s="227"/>
      <c r="RL21" s="227"/>
      <c r="RM21" s="227"/>
      <c r="RN21" s="227"/>
      <c r="RO21" s="227"/>
      <c r="RP21" s="227"/>
      <c r="RQ21" s="227"/>
      <c r="RR21" s="227"/>
      <c r="RS21" s="227"/>
      <c r="RT21" s="227"/>
      <c r="RU21" s="227"/>
    </row>
    <row r="22" spans="1:489" s="229" customFormat="1">
      <c r="A22" s="221"/>
      <c r="B22" s="230" t="s">
        <v>356</v>
      </c>
      <c r="C22" s="223"/>
      <c r="D22" s="230" t="s">
        <v>200</v>
      </c>
      <c r="E22" s="230" t="s">
        <v>357</v>
      </c>
      <c r="F22" s="223"/>
      <c r="G22" s="230" t="s">
        <v>219</v>
      </c>
      <c r="H22" s="223"/>
      <c r="I22" s="224" t="s">
        <v>358</v>
      </c>
      <c r="J22" s="223"/>
      <c r="K22" s="225" t="s">
        <v>359</v>
      </c>
      <c r="L22" s="56">
        <v>343000</v>
      </c>
      <c r="M22" s="56">
        <v>85750</v>
      </c>
      <c r="N22" s="61">
        <v>0.65</v>
      </c>
      <c r="O22" s="231"/>
      <c r="P22" s="56">
        <f t="shared" si="6"/>
        <v>141161</v>
      </c>
      <c r="Q22" s="62">
        <v>105647</v>
      </c>
      <c r="R22" s="62">
        <v>3894</v>
      </c>
      <c r="S22" s="62">
        <v>6610</v>
      </c>
      <c r="T22" s="62">
        <v>10527</v>
      </c>
      <c r="U22" s="62">
        <v>7743</v>
      </c>
      <c r="V22" s="62">
        <v>6740</v>
      </c>
      <c r="W22" s="56">
        <f t="shared" si="0"/>
        <v>38221</v>
      </c>
      <c r="X22" s="62">
        <v>37054</v>
      </c>
      <c r="Y22" s="62">
        <v>1167</v>
      </c>
      <c r="Z22" s="223"/>
      <c r="AA22" s="56">
        <f t="shared" si="1"/>
        <v>24350</v>
      </c>
      <c r="AB22" s="62">
        <v>15071</v>
      </c>
      <c r="AC22" s="62">
        <v>5310</v>
      </c>
      <c r="AD22" s="62">
        <v>2011</v>
      </c>
      <c r="AE22" s="62">
        <v>1958</v>
      </c>
      <c r="AF22" s="62">
        <v>6829</v>
      </c>
      <c r="AG22" s="223"/>
      <c r="AH22" s="56">
        <f t="shared" si="2"/>
        <v>12062</v>
      </c>
      <c r="AI22" s="62">
        <v>3277</v>
      </c>
      <c r="AJ22" s="62">
        <v>1464</v>
      </c>
      <c r="AK22" s="62">
        <v>1445</v>
      </c>
      <c r="AL22" s="62">
        <v>2079</v>
      </c>
      <c r="AM22" s="62">
        <v>1828</v>
      </c>
      <c r="AN22" s="62">
        <v>1969</v>
      </c>
      <c r="AO22" s="56">
        <f t="shared" si="3"/>
        <v>24172</v>
      </c>
      <c r="AP22" s="62">
        <v>14621</v>
      </c>
      <c r="AQ22" s="62">
        <v>2981</v>
      </c>
      <c r="AR22" s="62">
        <v>3972</v>
      </c>
      <c r="AS22" s="62">
        <v>2598</v>
      </c>
      <c r="AT22" s="62">
        <v>14875</v>
      </c>
      <c r="AU22" s="223">
        <v>0</v>
      </c>
      <c r="AV22" s="62">
        <v>8296</v>
      </c>
      <c r="AW22" s="62">
        <v>9910</v>
      </c>
      <c r="AX22" s="62">
        <v>7952</v>
      </c>
      <c r="AY22" s="56">
        <f t="shared" si="4"/>
        <v>6729</v>
      </c>
      <c r="AZ22" s="62">
        <v>3871</v>
      </c>
      <c r="BA22" s="62">
        <v>514</v>
      </c>
      <c r="BB22" s="62">
        <v>340</v>
      </c>
      <c r="BC22" s="62">
        <v>268</v>
      </c>
      <c r="BD22" s="62">
        <v>1533</v>
      </c>
      <c r="BE22" s="62">
        <v>203</v>
      </c>
      <c r="BF22" s="223"/>
      <c r="BG22" s="56">
        <f t="shared" si="5"/>
        <v>11904</v>
      </c>
      <c r="BH22" s="62">
        <v>9298</v>
      </c>
      <c r="BI22" s="62">
        <v>2606</v>
      </c>
      <c r="BJ22" s="62">
        <v>4272</v>
      </c>
      <c r="BK22" s="62">
        <v>3068</v>
      </c>
      <c r="BL22" s="62">
        <v>8391</v>
      </c>
      <c r="BM22" s="62">
        <v>8885</v>
      </c>
      <c r="BN22" s="62">
        <v>3499</v>
      </c>
      <c r="BO22" s="62">
        <v>5360</v>
      </c>
      <c r="BP22" s="62">
        <v>3860</v>
      </c>
      <c r="BQ22" s="62">
        <v>3439</v>
      </c>
      <c r="BR22" s="223"/>
      <c r="BS22" s="62">
        <v>893</v>
      </c>
      <c r="BT22" s="62">
        <v>5062</v>
      </c>
      <c r="BU22" s="62">
        <v>1274</v>
      </c>
      <c r="BV22" s="62">
        <v>391</v>
      </c>
      <c r="BW22" s="62">
        <v>5139</v>
      </c>
      <c r="BX22" s="62">
        <v>1311</v>
      </c>
      <c r="BY22" s="62">
        <v>1111</v>
      </c>
      <c r="BZ22" s="223"/>
      <c r="CA22" s="227"/>
      <c r="CB22" s="227"/>
      <c r="CC22" s="227"/>
      <c r="CD22" s="227"/>
      <c r="CE22" s="227"/>
      <c r="CF22" s="227"/>
      <c r="CG22" s="227"/>
      <c r="CH22" s="227"/>
      <c r="CI22" s="227"/>
      <c r="CJ22" s="227"/>
      <c r="CK22" s="227"/>
      <c r="CL22" s="227"/>
      <c r="CM22" s="227"/>
      <c r="CN22" s="227"/>
      <c r="CO22" s="227"/>
      <c r="CP22" s="227"/>
      <c r="CQ22" s="227"/>
      <c r="CR22" s="227"/>
      <c r="CS22" s="227"/>
      <c r="CT22" s="227"/>
      <c r="CU22" s="227"/>
      <c r="CV22" s="227"/>
      <c r="CW22" s="227"/>
      <c r="CX22" s="227"/>
      <c r="CY22" s="227"/>
      <c r="CZ22" s="227"/>
      <c r="DA22" s="227"/>
      <c r="DB22" s="227"/>
      <c r="DC22" s="227"/>
      <c r="DD22" s="227"/>
      <c r="DE22" s="227"/>
      <c r="DF22" s="227"/>
      <c r="DG22" s="227"/>
      <c r="DH22" s="227"/>
      <c r="DI22" s="227"/>
      <c r="DJ22" s="227"/>
      <c r="DK22" s="227"/>
      <c r="DL22" s="227"/>
      <c r="DM22" s="227"/>
      <c r="DN22" s="227"/>
      <c r="DO22" s="227"/>
      <c r="DP22" s="227"/>
      <c r="DQ22" s="227"/>
      <c r="DR22" s="227"/>
      <c r="DS22" s="227"/>
      <c r="DT22" s="227"/>
      <c r="DU22" s="227"/>
      <c r="DV22" s="227"/>
      <c r="DW22" s="227"/>
      <c r="DX22" s="227"/>
      <c r="DY22" s="227"/>
      <c r="DZ22" s="227"/>
      <c r="EA22" s="227"/>
      <c r="EB22" s="227"/>
      <c r="EC22" s="227"/>
      <c r="ED22" s="227"/>
      <c r="EE22" s="227"/>
      <c r="EF22" s="227"/>
      <c r="EG22" s="227"/>
      <c r="EH22" s="227"/>
      <c r="EI22" s="227"/>
      <c r="EJ22" s="227"/>
      <c r="EK22" s="227"/>
      <c r="EL22" s="227"/>
      <c r="EM22" s="227"/>
      <c r="EN22" s="227"/>
      <c r="EO22" s="227"/>
      <c r="EP22" s="227"/>
      <c r="EQ22" s="227"/>
      <c r="ER22" s="227"/>
      <c r="ES22" s="227"/>
      <c r="ET22" s="227"/>
      <c r="EU22" s="227"/>
      <c r="EV22" s="227"/>
      <c r="EW22" s="227"/>
      <c r="EX22" s="227"/>
      <c r="EY22" s="227"/>
      <c r="EZ22" s="227"/>
      <c r="FA22" s="227"/>
      <c r="FB22" s="227"/>
      <c r="FC22" s="227"/>
      <c r="FD22" s="227"/>
      <c r="FE22" s="227"/>
      <c r="FF22" s="227"/>
      <c r="FG22" s="227"/>
      <c r="FH22" s="227"/>
      <c r="FI22" s="227"/>
      <c r="FJ22" s="227"/>
      <c r="FK22" s="227"/>
      <c r="FL22" s="227"/>
      <c r="FM22" s="227"/>
      <c r="FN22" s="227"/>
      <c r="FO22" s="227"/>
      <c r="FP22" s="227"/>
      <c r="FQ22" s="227"/>
      <c r="FR22" s="227"/>
      <c r="FS22" s="227"/>
      <c r="FT22" s="227"/>
      <c r="FU22" s="227"/>
      <c r="FV22" s="227"/>
      <c r="FW22" s="227"/>
      <c r="FX22" s="227"/>
      <c r="FY22" s="227"/>
      <c r="FZ22" s="227"/>
      <c r="GA22" s="227"/>
      <c r="GB22" s="227"/>
      <c r="GC22" s="227"/>
      <c r="GD22" s="227"/>
      <c r="GE22" s="227"/>
      <c r="GF22" s="227"/>
      <c r="GG22" s="227"/>
      <c r="GH22" s="227"/>
      <c r="GI22" s="227"/>
      <c r="GJ22" s="227"/>
      <c r="GK22" s="227"/>
      <c r="GL22" s="227"/>
      <c r="GM22" s="227"/>
      <c r="GN22" s="227"/>
      <c r="GO22" s="227"/>
      <c r="GP22" s="227"/>
      <c r="GQ22" s="227"/>
      <c r="GR22" s="227"/>
      <c r="GS22" s="227"/>
      <c r="GT22" s="227"/>
      <c r="GU22" s="227"/>
      <c r="GV22" s="227"/>
      <c r="GW22" s="227"/>
      <c r="GX22" s="227"/>
      <c r="GY22" s="227"/>
      <c r="GZ22" s="227"/>
      <c r="HA22" s="227"/>
      <c r="HB22" s="227"/>
      <c r="HC22" s="227"/>
      <c r="HD22" s="227"/>
      <c r="HE22" s="227"/>
      <c r="HF22" s="227"/>
      <c r="HG22" s="227"/>
      <c r="HH22" s="227"/>
      <c r="HI22" s="227"/>
      <c r="HJ22" s="227"/>
      <c r="HK22" s="227"/>
      <c r="HL22" s="227"/>
      <c r="HM22" s="227"/>
      <c r="HN22" s="227"/>
      <c r="HO22" s="227"/>
      <c r="HP22" s="227"/>
      <c r="HQ22" s="227"/>
      <c r="HR22" s="227"/>
      <c r="HS22" s="227"/>
      <c r="HT22" s="227"/>
      <c r="HU22" s="227"/>
      <c r="HV22" s="227"/>
      <c r="HW22" s="227"/>
      <c r="HX22" s="227"/>
      <c r="HY22" s="227"/>
      <c r="HZ22" s="227"/>
      <c r="IA22" s="227"/>
      <c r="IB22" s="227"/>
      <c r="IC22" s="227"/>
      <c r="ID22" s="227"/>
      <c r="IE22" s="227"/>
      <c r="IF22" s="227"/>
      <c r="IG22" s="227"/>
      <c r="IH22" s="227"/>
      <c r="II22" s="227"/>
      <c r="IJ22" s="227"/>
      <c r="IK22" s="227"/>
      <c r="IL22" s="227"/>
      <c r="IM22" s="227"/>
      <c r="IN22" s="227"/>
      <c r="IO22" s="227"/>
      <c r="IP22" s="227"/>
      <c r="IQ22" s="227"/>
      <c r="IR22" s="227"/>
      <c r="IS22" s="227"/>
      <c r="IT22" s="227"/>
      <c r="IU22" s="227"/>
      <c r="IV22" s="227"/>
      <c r="IW22" s="227"/>
      <c r="IX22" s="227"/>
      <c r="IY22" s="227"/>
      <c r="IZ22" s="227"/>
      <c r="JA22" s="227"/>
      <c r="JB22" s="227"/>
      <c r="JC22" s="227"/>
      <c r="JD22" s="227"/>
      <c r="JE22" s="227"/>
      <c r="JF22" s="227"/>
      <c r="JG22" s="227"/>
      <c r="JH22" s="227"/>
      <c r="JI22" s="227"/>
      <c r="JJ22" s="227"/>
      <c r="JK22" s="227"/>
      <c r="JL22" s="227"/>
      <c r="JM22" s="227"/>
      <c r="JN22" s="227"/>
      <c r="JO22" s="227"/>
      <c r="JP22" s="227"/>
      <c r="JQ22" s="227"/>
      <c r="JR22" s="227"/>
      <c r="JS22" s="227"/>
      <c r="JT22" s="227"/>
      <c r="JU22" s="227"/>
      <c r="JV22" s="227"/>
      <c r="JW22" s="227"/>
      <c r="JX22" s="227"/>
      <c r="JY22" s="227"/>
      <c r="JZ22" s="227"/>
      <c r="KA22" s="227"/>
      <c r="KB22" s="227"/>
      <c r="KC22" s="227"/>
      <c r="KD22" s="227"/>
      <c r="KE22" s="227"/>
      <c r="KF22" s="227"/>
      <c r="KG22" s="227"/>
      <c r="KH22" s="227"/>
      <c r="KI22" s="227"/>
      <c r="KJ22" s="227"/>
      <c r="KK22" s="227"/>
      <c r="KL22" s="227"/>
      <c r="KM22" s="227"/>
      <c r="KN22" s="227"/>
      <c r="KO22" s="227"/>
      <c r="KP22" s="227"/>
      <c r="KQ22" s="227"/>
      <c r="KR22" s="227"/>
      <c r="KS22" s="227"/>
      <c r="KT22" s="227"/>
      <c r="KU22" s="227"/>
      <c r="KV22" s="227"/>
      <c r="KW22" s="227"/>
      <c r="KX22" s="227"/>
      <c r="KY22" s="227"/>
      <c r="KZ22" s="227"/>
      <c r="LA22" s="227"/>
      <c r="LB22" s="227"/>
      <c r="LC22" s="227"/>
      <c r="LD22" s="227"/>
      <c r="LE22" s="227"/>
      <c r="LF22" s="227"/>
      <c r="LG22" s="227"/>
      <c r="LH22" s="227"/>
      <c r="LI22" s="227"/>
      <c r="LJ22" s="227"/>
      <c r="LK22" s="227"/>
      <c r="LL22" s="227"/>
      <c r="LM22" s="227"/>
      <c r="LN22" s="227"/>
      <c r="LO22" s="227"/>
      <c r="LP22" s="227"/>
      <c r="LQ22" s="227"/>
      <c r="LR22" s="227"/>
      <c r="LS22" s="227"/>
      <c r="LT22" s="227"/>
      <c r="LU22" s="227"/>
      <c r="LV22" s="227"/>
      <c r="LW22" s="227"/>
      <c r="LX22" s="227"/>
      <c r="LY22" s="227"/>
      <c r="LZ22" s="227"/>
      <c r="MA22" s="227"/>
      <c r="MB22" s="227"/>
      <c r="MC22" s="227"/>
      <c r="MD22" s="227"/>
      <c r="ME22" s="227"/>
      <c r="MF22" s="227"/>
      <c r="MG22" s="227"/>
      <c r="MH22" s="227"/>
      <c r="MI22" s="227"/>
      <c r="MJ22" s="227"/>
      <c r="MK22" s="227"/>
      <c r="ML22" s="227"/>
      <c r="MM22" s="227"/>
      <c r="MN22" s="227"/>
      <c r="MO22" s="227"/>
      <c r="MP22" s="227"/>
      <c r="MQ22" s="227"/>
      <c r="MR22" s="227"/>
      <c r="MS22" s="227"/>
      <c r="MT22" s="227"/>
      <c r="MU22" s="227"/>
      <c r="MV22" s="227"/>
      <c r="MW22" s="227"/>
      <c r="MX22" s="227"/>
      <c r="MY22" s="227"/>
      <c r="MZ22" s="227"/>
      <c r="NA22" s="227"/>
      <c r="NB22" s="227"/>
      <c r="NC22" s="227"/>
      <c r="ND22" s="227"/>
      <c r="NE22" s="227"/>
      <c r="NF22" s="227"/>
      <c r="NG22" s="227"/>
      <c r="NH22" s="227"/>
      <c r="NI22" s="227"/>
      <c r="NJ22" s="227"/>
      <c r="NK22" s="227"/>
      <c r="NL22" s="227"/>
      <c r="NM22" s="227"/>
      <c r="NN22" s="227"/>
      <c r="NO22" s="227"/>
      <c r="NP22" s="227"/>
      <c r="NQ22" s="227"/>
      <c r="NR22" s="227"/>
      <c r="NS22" s="227"/>
      <c r="NT22" s="227"/>
      <c r="NU22" s="227"/>
      <c r="NV22" s="227"/>
      <c r="NW22" s="227"/>
      <c r="NX22" s="227"/>
      <c r="NY22" s="227"/>
      <c r="NZ22" s="227"/>
      <c r="OA22" s="227"/>
      <c r="OB22" s="227"/>
      <c r="OC22" s="227"/>
      <c r="OD22" s="227"/>
      <c r="OE22" s="227"/>
      <c r="OF22" s="227"/>
      <c r="OG22" s="227"/>
      <c r="OH22" s="227"/>
      <c r="OI22" s="227"/>
      <c r="OJ22" s="227"/>
      <c r="OK22" s="227"/>
      <c r="OL22" s="227"/>
      <c r="OM22" s="227"/>
      <c r="ON22" s="227"/>
      <c r="OO22" s="227"/>
      <c r="OP22" s="227"/>
      <c r="OQ22" s="227"/>
      <c r="OR22" s="227"/>
      <c r="OS22" s="227"/>
      <c r="OT22" s="227"/>
      <c r="OU22" s="227"/>
      <c r="OV22" s="227"/>
      <c r="OW22" s="227"/>
      <c r="OX22" s="227"/>
      <c r="OY22" s="227"/>
      <c r="OZ22" s="227"/>
      <c r="PA22" s="227"/>
      <c r="PB22" s="227"/>
      <c r="PC22" s="227"/>
      <c r="PD22" s="227"/>
      <c r="PE22" s="227"/>
      <c r="PF22" s="227"/>
      <c r="PG22" s="227"/>
      <c r="PH22" s="227"/>
      <c r="PI22" s="227"/>
      <c r="PJ22" s="227"/>
      <c r="PK22" s="227"/>
      <c r="PL22" s="227"/>
      <c r="PM22" s="227"/>
      <c r="PN22" s="227"/>
      <c r="PO22" s="227"/>
      <c r="PP22" s="227"/>
      <c r="PQ22" s="227"/>
      <c r="PR22" s="227"/>
      <c r="PS22" s="227"/>
      <c r="PT22" s="227"/>
      <c r="PU22" s="227"/>
      <c r="PV22" s="227"/>
      <c r="PW22" s="227"/>
      <c r="PX22" s="227"/>
      <c r="PY22" s="227"/>
      <c r="PZ22" s="227"/>
      <c r="QA22" s="227"/>
      <c r="QB22" s="227"/>
      <c r="QC22" s="227"/>
      <c r="QD22" s="227"/>
      <c r="QE22" s="227"/>
      <c r="QF22" s="227"/>
      <c r="QG22" s="227"/>
      <c r="QH22" s="227"/>
      <c r="QI22" s="227"/>
      <c r="QJ22" s="227"/>
      <c r="QK22" s="227"/>
      <c r="QL22" s="227"/>
      <c r="QM22" s="227"/>
      <c r="QN22" s="227"/>
      <c r="QO22" s="227"/>
      <c r="QP22" s="227"/>
      <c r="QQ22" s="227"/>
      <c r="QR22" s="227"/>
      <c r="QS22" s="227"/>
      <c r="QT22" s="227"/>
      <c r="QU22" s="227"/>
      <c r="QV22" s="227"/>
      <c r="QW22" s="227"/>
      <c r="QX22" s="227"/>
      <c r="QY22" s="227"/>
      <c r="QZ22" s="227"/>
      <c r="RA22" s="227"/>
      <c r="RB22" s="227"/>
      <c r="RC22" s="227"/>
      <c r="RD22" s="227"/>
      <c r="RE22" s="227"/>
      <c r="RF22" s="227"/>
      <c r="RG22" s="227"/>
      <c r="RH22" s="227"/>
      <c r="RI22" s="227"/>
      <c r="RJ22" s="227"/>
      <c r="RK22" s="227"/>
      <c r="RL22" s="227"/>
      <c r="RM22" s="227"/>
      <c r="RN22" s="227"/>
      <c r="RO22" s="227"/>
      <c r="RP22" s="227"/>
      <c r="RQ22" s="227"/>
      <c r="RR22" s="227"/>
      <c r="RS22" s="227"/>
      <c r="RT22" s="227"/>
      <c r="RU22" s="227"/>
    </row>
    <row r="23" spans="1:489" s="229" customFormat="1">
      <c r="A23" s="221"/>
      <c r="B23" s="230" t="s">
        <v>344</v>
      </c>
      <c r="C23" s="223"/>
      <c r="D23" s="230" t="s">
        <v>200</v>
      </c>
      <c r="E23" s="230" t="s">
        <v>197</v>
      </c>
      <c r="F23" s="223"/>
      <c r="G23" s="230" t="s">
        <v>203</v>
      </c>
      <c r="H23" s="223"/>
      <c r="I23" s="224" t="s">
        <v>360</v>
      </c>
      <c r="J23" s="223"/>
      <c r="K23" s="225" t="s">
        <v>361</v>
      </c>
      <c r="L23" s="56">
        <v>343000</v>
      </c>
      <c r="M23" s="56">
        <v>85750</v>
      </c>
      <c r="N23" s="61">
        <v>0.65</v>
      </c>
      <c r="O23" s="231"/>
      <c r="P23" s="56">
        <f t="shared" si="6"/>
        <v>141161</v>
      </c>
      <c r="Q23" s="62">
        <v>105647</v>
      </c>
      <c r="R23" s="62">
        <v>3894</v>
      </c>
      <c r="S23" s="62">
        <v>6610</v>
      </c>
      <c r="T23" s="62">
        <v>10527</v>
      </c>
      <c r="U23" s="62">
        <v>7743</v>
      </c>
      <c r="V23" s="62">
        <v>6740</v>
      </c>
      <c r="W23" s="56">
        <f t="shared" si="0"/>
        <v>38221</v>
      </c>
      <c r="X23" s="62">
        <v>37054</v>
      </c>
      <c r="Y23" s="62">
        <v>1167</v>
      </c>
      <c r="Z23" s="223"/>
      <c r="AA23" s="56">
        <f t="shared" si="1"/>
        <v>24350</v>
      </c>
      <c r="AB23" s="62">
        <v>15071</v>
      </c>
      <c r="AC23" s="62">
        <v>5310</v>
      </c>
      <c r="AD23" s="62">
        <v>2011</v>
      </c>
      <c r="AE23" s="62">
        <v>1958</v>
      </c>
      <c r="AF23" s="62">
        <v>6829</v>
      </c>
      <c r="AG23" s="223"/>
      <c r="AH23" s="56">
        <f t="shared" si="2"/>
        <v>12062</v>
      </c>
      <c r="AI23" s="62">
        <v>3277</v>
      </c>
      <c r="AJ23" s="62">
        <v>1464</v>
      </c>
      <c r="AK23" s="62">
        <v>1445</v>
      </c>
      <c r="AL23" s="62">
        <v>2079</v>
      </c>
      <c r="AM23" s="62">
        <v>1828</v>
      </c>
      <c r="AN23" s="62">
        <v>1969</v>
      </c>
      <c r="AO23" s="56">
        <f t="shared" si="3"/>
        <v>24172</v>
      </c>
      <c r="AP23" s="62">
        <v>14621</v>
      </c>
      <c r="AQ23" s="62">
        <v>2981</v>
      </c>
      <c r="AR23" s="62">
        <v>3972</v>
      </c>
      <c r="AS23" s="62">
        <v>2598</v>
      </c>
      <c r="AT23" s="62">
        <v>14875</v>
      </c>
      <c r="AU23" s="223">
        <v>0</v>
      </c>
      <c r="AV23" s="62">
        <v>8296</v>
      </c>
      <c r="AW23" s="62">
        <v>9910</v>
      </c>
      <c r="AX23" s="62">
        <v>7952</v>
      </c>
      <c r="AY23" s="56">
        <f t="shared" si="4"/>
        <v>6729</v>
      </c>
      <c r="AZ23" s="62">
        <v>3871</v>
      </c>
      <c r="BA23" s="62">
        <v>514</v>
      </c>
      <c r="BB23" s="62">
        <v>340</v>
      </c>
      <c r="BC23" s="62">
        <v>268</v>
      </c>
      <c r="BD23" s="62">
        <v>1533</v>
      </c>
      <c r="BE23" s="62">
        <v>203</v>
      </c>
      <c r="BF23" s="223"/>
      <c r="BG23" s="56">
        <f t="shared" si="5"/>
        <v>11904</v>
      </c>
      <c r="BH23" s="62">
        <v>9298</v>
      </c>
      <c r="BI23" s="62">
        <v>2606</v>
      </c>
      <c r="BJ23" s="62">
        <v>4272</v>
      </c>
      <c r="BK23" s="62">
        <v>3068</v>
      </c>
      <c r="BL23" s="62">
        <v>8391</v>
      </c>
      <c r="BM23" s="62">
        <v>8885</v>
      </c>
      <c r="BN23" s="62">
        <v>3499</v>
      </c>
      <c r="BO23" s="62">
        <v>5360</v>
      </c>
      <c r="BP23" s="62">
        <v>3860</v>
      </c>
      <c r="BQ23" s="62">
        <v>3439</v>
      </c>
      <c r="BR23" s="223"/>
      <c r="BS23" s="62">
        <v>893</v>
      </c>
      <c r="BT23" s="62">
        <v>5062</v>
      </c>
      <c r="BU23" s="62">
        <v>1274</v>
      </c>
      <c r="BV23" s="62">
        <v>391</v>
      </c>
      <c r="BW23" s="62">
        <v>5139</v>
      </c>
      <c r="BX23" s="62">
        <v>1311</v>
      </c>
      <c r="BY23" s="62">
        <v>1111</v>
      </c>
      <c r="BZ23" s="223"/>
      <c r="CA23" s="227"/>
      <c r="CB23" s="227"/>
      <c r="CC23" s="227"/>
      <c r="CD23" s="227"/>
      <c r="CE23" s="227"/>
      <c r="CF23" s="227"/>
      <c r="CG23" s="227"/>
      <c r="CH23" s="227"/>
      <c r="CI23" s="227"/>
      <c r="CJ23" s="227"/>
      <c r="CK23" s="227"/>
      <c r="CL23" s="227"/>
      <c r="CM23" s="227"/>
      <c r="CN23" s="227"/>
      <c r="CO23" s="227"/>
      <c r="CP23" s="227"/>
      <c r="CQ23" s="227"/>
      <c r="CR23" s="227"/>
      <c r="CS23" s="227"/>
      <c r="CT23" s="227"/>
      <c r="CU23" s="227"/>
      <c r="CV23" s="227"/>
      <c r="CW23" s="227"/>
      <c r="CX23" s="227"/>
      <c r="CY23" s="227"/>
      <c r="CZ23" s="227"/>
      <c r="DA23" s="227"/>
      <c r="DB23" s="227"/>
      <c r="DC23" s="227"/>
      <c r="DD23" s="227"/>
      <c r="DE23" s="227"/>
      <c r="DF23" s="227"/>
      <c r="DG23" s="227"/>
      <c r="DH23" s="227"/>
      <c r="DI23" s="227"/>
      <c r="DJ23" s="227"/>
      <c r="DK23" s="227"/>
      <c r="DL23" s="227"/>
      <c r="DM23" s="227"/>
      <c r="DN23" s="227"/>
      <c r="DO23" s="227"/>
      <c r="DP23" s="227"/>
      <c r="DQ23" s="227"/>
      <c r="DR23" s="227"/>
      <c r="DS23" s="227"/>
      <c r="DT23" s="227"/>
      <c r="DU23" s="227"/>
      <c r="DV23" s="227"/>
      <c r="DW23" s="227"/>
      <c r="DX23" s="227"/>
      <c r="DY23" s="227"/>
      <c r="DZ23" s="227"/>
      <c r="EA23" s="227"/>
      <c r="EB23" s="227"/>
      <c r="EC23" s="227"/>
      <c r="ED23" s="227"/>
      <c r="EE23" s="227"/>
      <c r="EF23" s="227"/>
      <c r="EG23" s="227"/>
      <c r="EH23" s="227"/>
      <c r="EI23" s="227"/>
      <c r="EJ23" s="227"/>
      <c r="EK23" s="227"/>
      <c r="EL23" s="227"/>
      <c r="EM23" s="227"/>
      <c r="EN23" s="227"/>
      <c r="EO23" s="227"/>
      <c r="EP23" s="227"/>
      <c r="EQ23" s="227"/>
      <c r="ER23" s="227"/>
      <c r="ES23" s="227"/>
      <c r="ET23" s="227"/>
      <c r="EU23" s="227"/>
      <c r="EV23" s="227"/>
      <c r="EW23" s="227"/>
      <c r="EX23" s="227"/>
      <c r="EY23" s="227"/>
      <c r="EZ23" s="227"/>
      <c r="FA23" s="227"/>
      <c r="FB23" s="227"/>
      <c r="FC23" s="227"/>
      <c r="FD23" s="227"/>
      <c r="FE23" s="227"/>
      <c r="FF23" s="227"/>
      <c r="FG23" s="227"/>
      <c r="FH23" s="227"/>
      <c r="FI23" s="227"/>
      <c r="FJ23" s="227"/>
      <c r="FK23" s="227"/>
      <c r="FL23" s="227"/>
      <c r="FM23" s="227"/>
      <c r="FN23" s="227"/>
      <c r="FO23" s="227"/>
      <c r="FP23" s="227"/>
      <c r="FQ23" s="227"/>
      <c r="FR23" s="227"/>
      <c r="FS23" s="227"/>
      <c r="FT23" s="227"/>
      <c r="FU23" s="227"/>
      <c r="FV23" s="227"/>
      <c r="FW23" s="227"/>
      <c r="FX23" s="227"/>
      <c r="FY23" s="227"/>
      <c r="FZ23" s="227"/>
      <c r="GA23" s="227"/>
      <c r="GB23" s="227"/>
      <c r="GC23" s="227"/>
      <c r="GD23" s="227"/>
      <c r="GE23" s="227"/>
      <c r="GF23" s="227"/>
      <c r="GG23" s="227"/>
      <c r="GH23" s="227"/>
      <c r="GI23" s="227"/>
      <c r="GJ23" s="227"/>
      <c r="GK23" s="227"/>
      <c r="GL23" s="227"/>
      <c r="GM23" s="227"/>
      <c r="GN23" s="227"/>
      <c r="GO23" s="227"/>
      <c r="GP23" s="227"/>
      <c r="GQ23" s="227"/>
      <c r="GR23" s="227"/>
      <c r="GS23" s="227"/>
      <c r="GT23" s="227"/>
      <c r="GU23" s="227"/>
      <c r="GV23" s="227"/>
      <c r="GW23" s="227"/>
      <c r="GX23" s="227"/>
      <c r="GY23" s="227"/>
      <c r="GZ23" s="227"/>
      <c r="HA23" s="227"/>
      <c r="HB23" s="227"/>
      <c r="HC23" s="227"/>
      <c r="HD23" s="227"/>
      <c r="HE23" s="227"/>
      <c r="HF23" s="227"/>
      <c r="HG23" s="227"/>
      <c r="HH23" s="227"/>
      <c r="HI23" s="227"/>
      <c r="HJ23" s="227"/>
      <c r="HK23" s="227"/>
      <c r="HL23" s="227"/>
      <c r="HM23" s="227"/>
      <c r="HN23" s="227"/>
      <c r="HO23" s="227"/>
      <c r="HP23" s="227"/>
      <c r="HQ23" s="227"/>
      <c r="HR23" s="227"/>
      <c r="HS23" s="227"/>
      <c r="HT23" s="227"/>
      <c r="HU23" s="227"/>
      <c r="HV23" s="227"/>
      <c r="HW23" s="227"/>
      <c r="HX23" s="227"/>
      <c r="HY23" s="227"/>
      <c r="HZ23" s="227"/>
      <c r="IA23" s="227"/>
      <c r="IB23" s="227"/>
      <c r="IC23" s="227"/>
      <c r="ID23" s="227"/>
      <c r="IE23" s="227"/>
      <c r="IF23" s="227"/>
      <c r="IG23" s="227"/>
      <c r="IH23" s="227"/>
      <c r="II23" s="227"/>
      <c r="IJ23" s="227"/>
      <c r="IK23" s="227"/>
      <c r="IL23" s="227"/>
      <c r="IM23" s="227"/>
      <c r="IN23" s="227"/>
      <c r="IO23" s="227"/>
      <c r="IP23" s="227"/>
      <c r="IQ23" s="227"/>
      <c r="IR23" s="227"/>
      <c r="IS23" s="227"/>
      <c r="IT23" s="227"/>
      <c r="IU23" s="227"/>
      <c r="IV23" s="227"/>
      <c r="IW23" s="227"/>
      <c r="IX23" s="227"/>
      <c r="IY23" s="227"/>
      <c r="IZ23" s="227"/>
      <c r="JA23" s="227"/>
      <c r="JB23" s="227"/>
      <c r="JC23" s="227"/>
      <c r="JD23" s="227"/>
      <c r="JE23" s="227"/>
      <c r="JF23" s="227"/>
      <c r="JG23" s="227"/>
      <c r="JH23" s="227"/>
      <c r="JI23" s="227"/>
      <c r="JJ23" s="227"/>
      <c r="JK23" s="227"/>
      <c r="JL23" s="227"/>
      <c r="JM23" s="227"/>
      <c r="JN23" s="227"/>
      <c r="JO23" s="227"/>
      <c r="JP23" s="227"/>
      <c r="JQ23" s="227"/>
      <c r="JR23" s="227"/>
      <c r="JS23" s="227"/>
      <c r="JT23" s="227"/>
      <c r="JU23" s="227"/>
      <c r="JV23" s="227"/>
      <c r="JW23" s="227"/>
      <c r="JX23" s="227"/>
      <c r="JY23" s="227"/>
      <c r="JZ23" s="227"/>
      <c r="KA23" s="227"/>
      <c r="KB23" s="227"/>
      <c r="KC23" s="227"/>
      <c r="KD23" s="227"/>
      <c r="KE23" s="227"/>
      <c r="KF23" s="227"/>
      <c r="KG23" s="227"/>
      <c r="KH23" s="227"/>
      <c r="KI23" s="227"/>
      <c r="KJ23" s="227"/>
      <c r="KK23" s="227"/>
      <c r="KL23" s="227"/>
      <c r="KM23" s="227"/>
      <c r="KN23" s="227"/>
      <c r="KO23" s="227"/>
      <c r="KP23" s="227"/>
      <c r="KQ23" s="227"/>
      <c r="KR23" s="227"/>
      <c r="KS23" s="227"/>
      <c r="KT23" s="227"/>
      <c r="KU23" s="227"/>
      <c r="KV23" s="227"/>
      <c r="KW23" s="227"/>
      <c r="KX23" s="227"/>
      <c r="KY23" s="227"/>
      <c r="KZ23" s="227"/>
      <c r="LA23" s="227"/>
      <c r="LB23" s="227"/>
      <c r="LC23" s="227"/>
      <c r="LD23" s="227"/>
      <c r="LE23" s="227"/>
      <c r="LF23" s="227"/>
      <c r="LG23" s="227"/>
      <c r="LH23" s="227"/>
      <c r="LI23" s="227"/>
      <c r="LJ23" s="227"/>
      <c r="LK23" s="227"/>
      <c r="LL23" s="227"/>
      <c r="LM23" s="227"/>
      <c r="LN23" s="227"/>
      <c r="LO23" s="227"/>
      <c r="LP23" s="227"/>
      <c r="LQ23" s="227"/>
      <c r="LR23" s="227"/>
      <c r="LS23" s="227"/>
      <c r="LT23" s="227"/>
      <c r="LU23" s="227"/>
      <c r="LV23" s="227"/>
      <c r="LW23" s="227"/>
      <c r="LX23" s="227"/>
      <c r="LY23" s="227"/>
      <c r="LZ23" s="227"/>
      <c r="MA23" s="227"/>
      <c r="MB23" s="227"/>
      <c r="MC23" s="227"/>
      <c r="MD23" s="227"/>
      <c r="ME23" s="227"/>
      <c r="MF23" s="227"/>
      <c r="MG23" s="227"/>
      <c r="MH23" s="227"/>
      <c r="MI23" s="227"/>
      <c r="MJ23" s="227"/>
      <c r="MK23" s="227"/>
      <c r="ML23" s="227"/>
      <c r="MM23" s="227"/>
      <c r="MN23" s="227"/>
      <c r="MO23" s="227"/>
      <c r="MP23" s="227"/>
      <c r="MQ23" s="227"/>
      <c r="MR23" s="227"/>
      <c r="MS23" s="227"/>
      <c r="MT23" s="227"/>
      <c r="MU23" s="227"/>
      <c r="MV23" s="227"/>
      <c r="MW23" s="227"/>
      <c r="MX23" s="227"/>
      <c r="MY23" s="227"/>
      <c r="MZ23" s="227"/>
      <c r="NA23" s="227"/>
      <c r="NB23" s="227"/>
      <c r="NC23" s="227"/>
      <c r="ND23" s="227"/>
      <c r="NE23" s="227"/>
      <c r="NF23" s="227"/>
      <c r="NG23" s="227"/>
      <c r="NH23" s="227"/>
      <c r="NI23" s="227"/>
      <c r="NJ23" s="227"/>
      <c r="NK23" s="227"/>
      <c r="NL23" s="227"/>
      <c r="NM23" s="227"/>
      <c r="NN23" s="227"/>
      <c r="NO23" s="227"/>
      <c r="NP23" s="227"/>
      <c r="NQ23" s="227"/>
      <c r="NR23" s="227"/>
      <c r="NS23" s="227"/>
      <c r="NT23" s="227"/>
      <c r="NU23" s="227"/>
      <c r="NV23" s="227"/>
      <c r="NW23" s="227"/>
      <c r="NX23" s="227"/>
      <c r="NY23" s="227"/>
      <c r="NZ23" s="227"/>
      <c r="OA23" s="227"/>
      <c r="OB23" s="227"/>
      <c r="OC23" s="227"/>
      <c r="OD23" s="227"/>
      <c r="OE23" s="227"/>
      <c r="OF23" s="227"/>
      <c r="OG23" s="227"/>
      <c r="OH23" s="227"/>
      <c r="OI23" s="227"/>
      <c r="OJ23" s="227"/>
      <c r="OK23" s="227"/>
      <c r="OL23" s="227"/>
      <c r="OM23" s="227"/>
      <c r="ON23" s="227"/>
      <c r="OO23" s="227"/>
      <c r="OP23" s="227"/>
      <c r="OQ23" s="227"/>
      <c r="OR23" s="227"/>
      <c r="OS23" s="227"/>
      <c r="OT23" s="227"/>
      <c r="OU23" s="227"/>
      <c r="OV23" s="227"/>
      <c r="OW23" s="227"/>
      <c r="OX23" s="227"/>
      <c r="OY23" s="227"/>
      <c r="OZ23" s="227"/>
      <c r="PA23" s="227"/>
      <c r="PB23" s="227"/>
      <c r="PC23" s="227"/>
      <c r="PD23" s="227"/>
      <c r="PE23" s="227"/>
      <c r="PF23" s="227"/>
      <c r="PG23" s="227"/>
      <c r="PH23" s="227"/>
      <c r="PI23" s="227"/>
      <c r="PJ23" s="227"/>
      <c r="PK23" s="227"/>
      <c r="PL23" s="227"/>
      <c r="PM23" s="227"/>
      <c r="PN23" s="227"/>
      <c r="PO23" s="227"/>
      <c r="PP23" s="227"/>
      <c r="PQ23" s="227"/>
      <c r="PR23" s="227"/>
      <c r="PS23" s="227"/>
      <c r="PT23" s="227"/>
      <c r="PU23" s="227"/>
      <c r="PV23" s="227"/>
      <c r="PW23" s="227"/>
      <c r="PX23" s="227"/>
      <c r="PY23" s="227"/>
      <c r="PZ23" s="227"/>
      <c r="QA23" s="227"/>
      <c r="QB23" s="227"/>
      <c r="QC23" s="227"/>
      <c r="QD23" s="227"/>
      <c r="QE23" s="227"/>
      <c r="QF23" s="227"/>
      <c r="QG23" s="227"/>
      <c r="QH23" s="227"/>
      <c r="QI23" s="227"/>
      <c r="QJ23" s="227"/>
      <c r="QK23" s="227"/>
      <c r="QL23" s="227"/>
      <c r="QM23" s="227"/>
      <c r="QN23" s="227"/>
      <c r="QO23" s="227"/>
      <c r="QP23" s="227"/>
      <c r="QQ23" s="227"/>
      <c r="QR23" s="227"/>
      <c r="QS23" s="227"/>
      <c r="QT23" s="227"/>
      <c r="QU23" s="227"/>
      <c r="QV23" s="227"/>
      <c r="QW23" s="227"/>
      <c r="QX23" s="227"/>
      <c r="QY23" s="227"/>
      <c r="QZ23" s="227"/>
      <c r="RA23" s="227"/>
      <c r="RB23" s="227"/>
      <c r="RC23" s="227"/>
      <c r="RD23" s="227"/>
      <c r="RE23" s="227"/>
      <c r="RF23" s="227"/>
      <c r="RG23" s="227"/>
      <c r="RH23" s="227"/>
      <c r="RI23" s="227"/>
      <c r="RJ23" s="227"/>
      <c r="RK23" s="227"/>
      <c r="RL23" s="227"/>
      <c r="RM23" s="227"/>
      <c r="RN23" s="227"/>
      <c r="RO23" s="227"/>
      <c r="RP23" s="227"/>
      <c r="RQ23" s="227"/>
      <c r="RR23" s="227"/>
      <c r="RS23" s="227"/>
      <c r="RT23" s="227"/>
      <c r="RU23" s="227"/>
    </row>
    <row r="24" spans="1:489" s="229" customFormat="1">
      <c r="A24" s="221"/>
      <c r="B24" s="230" t="s">
        <v>362</v>
      </c>
      <c r="C24" s="223"/>
      <c r="D24" s="230" t="s">
        <v>200</v>
      </c>
      <c r="E24" s="230" t="s">
        <v>197</v>
      </c>
      <c r="F24" s="223"/>
      <c r="G24" s="230" t="s">
        <v>165</v>
      </c>
      <c r="H24" s="223"/>
      <c r="I24" s="224" t="s">
        <v>363</v>
      </c>
      <c r="J24" s="223"/>
      <c r="K24" s="225" t="s">
        <v>364</v>
      </c>
      <c r="L24" s="56">
        <v>343000</v>
      </c>
      <c r="M24" s="56">
        <v>85750</v>
      </c>
      <c r="N24" s="61">
        <v>0.65</v>
      </c>
      <c r="O24" s="231"/>
      <c r="P24" s="56">
        <f t="shared" si="6"/>
        <v>141161</v>
      </c>
      <c r="Q24" s="62">
        <v>105647</v>
      </c>
      <c r="R24" s="62">
        <v>3894</v>
      </c>
      <c r="S24" s="62">
        <v>6610</v>
      </c>
      <c r="T24" s="62">
        <v>10527</v>
      </c>
      <c r="U24" s="62">
        <v>7743</v>
      </c>
      <c r="V24" s="62">
        <v>6740</v>
      </c>
      <c r="W24" s="56">
        <f t="shared" si="0"/>
        <v>38221</v>
      </c>
      <c r="X24" s="62">
        <v>37054</v>
      </c>
      <c r="Y24" s="62">
        <v>1167</v>
      </c>
      <c r="Z24" s="223"/>
      <c r="AA24" s="56">
        <f t="shared" si="1"/>
        <v>24350</v>
      </c>
      <c r="AB24" s="62">
        <v>15071</v>
      </c>
      <c r="AC24" s="62">
        <v>5310</v>
      </c>
      <c r="AD24" s="62">
        <v>2011</v>
      </c>
      <c r="AE24" s="62">
        <v>1958</v>
      </c>
      <c r="AF24" s="62">
        <v>6829</v>
      </c>
      <c r="AG24" s="223"/>
      <c r="AH24" s="56">
        <f t="shared" si="2"/>
        <v>12062</v>
      </c>
      <c r="AI24" s="62">
        <v>3277</v>
      </c>
      <c r="AJ24" s="62">
        <v>1464</v>
      </c>
      <c r="AK24" s="62">
        <v>1445</v>
      </c>
      <c r="AL24" s="62">
        <v>2079</v>
      </c>
      <c r="AM24" s="62">
        <v>1828</v>
      </c>
      <c r="AN24" s="62">
        <v>1969</v>
      </c>
      <c r="AO24" s="56">
        <f t="shared" si="3"/>
        <v>24172</v>
      </c>
      <c r="AP24" s="62">
        <v>14621</v>
      </c>
      <c r="AQ24" s="62">
        <v>2981</v>
      </c>
      <c r="AR24" s="62">
        <v>3972</v>
      </c>
      <c r="AS24" s="62">
        <v>2598</v>
      </c>
      <c r="AT24" s="62">
        <v>14875</v>
      </c>
      <c r="AU24" s="223">
        <v>0</v>
      </c>
      <c r="AV24" s="62">
        <v>8296</v>
      </c>
      <c r="AW24" s="62">
        <v>9910</v>
      </c>
      <c r="AX24" s="62">
        <v>7952</v>
      </c>
      <c r="AY24" s="56">
        <f t="shared" si="4"/>
        <v>6729</v>
      </c>
      <c r="AZ24" s="62">
        <v>3871</v>
      </c>
      <c r="BA24" s="62">
        <v>514</v>
      </c>
      <c r="BB24" s="62">
        <v>340</v>
      </c>
      <c r="BC24" s="62">
        <v>268</v>
      </c>
      <c r="BD24" s="62">
        <v>1533</v>
      </c>
      <c r="BE24" s="62">
        <v>203</v>
      </c>
      <c r="BF24" s="223"/>
      <c r="BG24" s="56">
        <f t="shared" si="5"/>
        <v>11904</v>
      </c>
      <c r="BH24" s="62">
        <v>9298</v>
      </c>
      <c r="BI24" s="62">
        <v>2606</v>
      </c>
      <c r="BJ24" s="62">
        <v>4272</v>
      </c>
      <c r="BK24" s="62">
        <v>3068</v>
      </c>
      <c r="BL24" s="62">
        <v>8391</v>
      </c>
      <c r="BM24" s="62">
        <v>8885</v>
      </c>
      <c r="BN24" s="62">
        <v>3499</v>
      </c>
      <c r="BO24" s="62">
        <v>5360</v>
      </c>
      <c r="BP24" s="62">
        <v>3860</v>
      </c>
      <c r="BQ24" s="62">
        <v>3439</v>
      </c>
      <c r="BR24" s="223"/>
      <c r="BS24" s="62">
        <v>893</v>
      </c>
      <c r="BT24" s="62">
        <v>5062</v>
      </c>
      <c r="BU24" s="62">
        <v>1274</v>
      </c>
      <c r="BV24" s="62">
        <v>391</v>
      </c>
      <c r="BW24" s="62">
        <v>5139</v>
      </c>
      <c r="BX24" s="62">
        <v>1311</v>
      </c>
      <c r="BY24" s="62">
        <v>1111</v>
      </c>
      <c r="BZ24" s="223"/>
      <c r="CA24" s="227"/>
      <c r="CB24" s="227"/>
      <c r="CC24" s="227"/>
      <c r="CD24" s="227"/>
      <c r="CE24" s="227"/>
      <c r="CF24" s="227"/>
      <c r="CG24" s="227"/>
      <c r="CH24" s="227"/>
      <c r="CI24" s="227"/>
      <c r="CJ24" s="227"/>
      <c r="CK24" s="227"/>
      <c r="CL24" s="227"/>
      <c r="CM24" s="227"/>
      <c r="CN24" s="227"/>
      <c r="CO24" s="227"/>
      <c r="CP24" s="227"/>
      <c r="CQ24" s="227"/>
      <c r="CR24" s="227"/>
      <c r="CS24" s="227"/>
      <c r="CT24" s="227"/>
      <c r="CU24" s="227"/>
      <c r="CV24" s="227"/>
      <c r="CW24" s="227"/>
      <c r="CX24" s="227"/>
      <c r="CY24" s="227"/>
      <c r="CZ24" s="227"/>
      <c r="DA24" s="227"/>
      <c r="DB24" s="227"/>
      <c r="DC24" s="227"/>
      <c r="DD24" s="227"/>
      <c r="DE24" s="227"/>
      <c r="DF24" s="227"/>
      <c r="DG24" s="227"/>
      <c r="DH24" s="227"/>
      <c r="DI24" s="227"/>
      <c r="DJ24" s="227"/>
      <c r="DK24" s="227"/>
      <c r="DL24" s="227"/>
      <c r="DM24" s="227"/>
      <c r="DN24" s="227"/>
      <c r="DO24" s="227"/>
      <c r="DP24" s="227"/>
      <c r="DQ24" s="227"/>
      <c r="DR24" s="227"/>
      <c r="DS24" s="227"/>
      <c r="DT24" s="227"/>
      <c r="DU24" s="227"/>
      <c r="DV24" s="227"/>
      <c r="DW24" s="227"/>
      <c r="DX24" s="227"/>
      <c r="DY24" s="227"/>
      <c r="DZ24" s="227"/>
      <c r="EA24" s="227"/>
      <c r="EB24" s="227"/>
      <c r="EC24" s="227"/>
      <c r="ED24" s="227"/>
      <c r="EE24" s="227"/>
      <c r="EF24" s="227"/>
      <c r="EG24" s="227"/>
      <c r="EH24" s="227"/>
      <c r="EI24" s="227"/>
      <c r="EJ24" s="227"/>
      <c r="EK24" s="227"/>
      <c r="EL24" s="227"/>
      <c r="EM24" s="227"/>
      <c r="EN24" s="227"/>
      <c r="EO24" s="227"/>
      <c r="EP24" s="227"/>
      <c r="EQ24" s="227"/>
      <c r="ER24" s="227"/>
      <c r="ES24" s="227"/>
      <c r="ET24" s="227"/>
      <c r="EU24" s="227"/>
      <c r="EV24" s="227"/>
      <c r="EW24" s="227"/>
      <c r="EX24" s="227"/>
      <c r="EY24" s="227"/>
      <c r="EZ24" s="227"/>
      <c r="FA24" s="227"/>
      <c r="FB24" s="227"/>
      <c r="FC24" s="227"/>
      <c r="FD24" s="227"/>
      <c r="FE24" s="227"/>
      <c r="FF24" s="227"/>
      <c r="FG24" s="227"/>
      <c r="FH24" s="227"/>
      <c r="FI24" s="227"/>
      <c r="FJ24" s="227"/>
      <c r="FK24" s="227"/>
      <c r="FL24" s="227"/>
      <c r="FM24" s="227"/>
      <c r="FN24" s="227"/>
      <c r="FO24" s="227"/>
      <c r="FP24" s="227"/>
      <c r="FQ24" s="227"/>
      <c r="FR24" s="227"/>
      <c r="FS24" s="227"/>
      <c r="FT24" s="227"/>
      <c r="FU24" s="227"/>
      <c r="FV24" s="227"/>
      <c r="FW24" s="227"/>
      <c r="FX24" s="227"/>
      <c r="FY24" s="227"/>
      <c r="FZ24" s="227"/>
      <c r="GA24" s="227"/>
      <c r="GB24" s="227"/>
      <c r="GC24" s="227"/>
      <c r="GD24" s="227"/>
      <c r="GE24" s="227"/>
      <c r="GF24" s="227"/>
      <c r="GG24" s="227"/>
      <c r="GH24" s="227"/>
      <c r="GI24" s="227"/>
      <c r="GJ24" s="227"/>
      <c r="GK24" s="227"/>
      <c r="GL24" s="227"/>
      <c r="GM24" s="227"/>
      <c r="GN24" s="227"/>
      <c r="GO24" s="227"/>
      <c r="GP24" s="227"/>
      <c r="GQ24" s="227"/>
      <c r="GR24" s="227"/>
      <c r="GS24" s="227"/>
      <c r="GT24" s="227"/>
      <c r="GU24" s="227"/>
      <c r="GV24" s="227"/>
      <c r="GW24" s="227"/>
      <c r="GX24" s="227"/>
      <c r="GY24" s="227"/>
      <c r="GZ24" s="227"/>
      <c r="HA24" s="227"/>
      <c r="HB24" s="227"/>
      <c r="HC24" s="227"/>
      <c r="HD24" s="227"/>
      <c r="HE24" s="227"/>
      <c r="HF24" s="227"/>
      <c r="HG24" s="227"/>
      <c r="HH24" s="227"/>
      <c r="HI24" s="227"/>
      <c r="HJ24" s="227"/>
      <c r="HK24" s="227"/>
      <c r="HL24" s="227"/>
      <c r="HM24" s="227"/>
      <c r="HN24" s="227"/>
      <c r="HO24" s="227"/>
      <c r="HP24" s="227"/>
      <c r="HQ24" s="227"/>
      <c r="HR24" s="227"/>
      <c r="HS24" s="227"/>
      <c r="HT24" s="227"/>
      <c r="HU24" s="227"/>
      <c r="HV24" s="227"/>
      <c r="HW24" s="227"/>
      <c r="HX24" s="227"/>
      <c r="HY24" s="227"/>
      <c r="HZ24" s="227"/>
      <c r="IA24" s="227"/>
      <c r="IB24" s="227"/>
      <c r="IC24" s="227"/>
      <c r="ID24" s="227"/>
      <c r="IE24" s="227"/>
      <c r="IF24" s="227"/>
      <c r="IG24" s="227"/>
      <c r="IH24" s="227"/>
      <c r="II24" s="227"/>
      <c r="IJ24" s="227"/>
      <c r="IK24" s="227"/>
      <c r="IL24" s="227"/>
      <c r="IM24" s="227"/>
      <c r="IN24" s="227"/>
      <c r="IO24" s="227"/>
      <c r="IP24" s="227"/>
      <c r="IQ24" s="227"/>
      <c r="IR24" s="227"/>
      <c r="IS24" s="227"/>
      <c r="IT24" s="227"/>
      <c r="IU24" s="227"/>
      <c r="IV24" s="227"/>
      <c r="IW24" s="227"/>
      <c r="IX24" s="227"/>
      <c r="IY24" s="227"/>
      <c r="IZ24" s="227"/>
      <c r="JA24" s="227"/>
      <c r="JB24" s="227"/>
      <c r="JC24" s="227"/>
      <c r="JD24" s="227"/>
      <c r="JE24" s="227"/>
      <c r="JF24" s="227"/>
      <c r="JG24" s="227"/>
      <c r="JH24" s="227"/>
      <c r="JI24" s="227"/>
      <c r="JJ24" s="227"/>
      <c r="JK24" s="227"/>
      <c r="JL24" s="227"/>
      <c r="JM24" s="227"/>
      <c r="JN24" s="227"/>
      <c r="JO24" s="227"/>
      <c r="JP24" s="227"/>
      <c r="JQ24" s="227"/>
      <c r="JR24" s="227"/>
      <c r="JS24" s="227"/>
      <c r="JT24" s="227"/>
      <c r="JU24" s="227"/>
      <c r="JV24" s="227"/>
      <c r="JW24" s="227"/>
      <c r="JX24" s="227"/>
      <c r="JY24" s="227"/>
      <c r="JZ24" s="227"/>
      <c r="KA24" s="227"/>
      <c r="KB24" s="227"/>
      <c r="KC24" s="227"/>
      <c r="KD24" s="227"/>
      <c r="KE24" s="227"/>
      <c r="KF24" s="227"/>
      <c r="KG24" s="227"/>
      <c r="KH24" s="227"/>
      <c r="KI24" s="227"/>
      <c r="KJ24" s="227"/>
      <c r="KK24" s="227"/>
      <c r="KL24" s="227"/>
      <c r="KM24" s="227"/>
      <c r="KN24" s="227"/>
      <c r="KO24" s="227"/>
      <c r="KP24" s="227"/>
      <c r="KQ24" s="227"/>
      <c r="KR24" s="227"/>
      <c r="KS24" s="227"/>
      <c r="KT24" s="227"/>
      <c r="KU24" s="227"/>
      <c r="KV24" s="227"/>
      <c r="KW24" s="227"/>
      <c r="KX24" s="227"/>
      <c r="KY24" s="227"/>
      <c r="KZ24" s="227"/>
      <c r="LA24" s="227"/>
      <c r="LB24" s="227"/>
      <c r="LC24" s="227"/>
      <c r="LD24" s="227"/>
      <c r="LE24" s="227"/>
      <c r="LF24" s="227"/>
      <c r="LG24" s="227"/>
      <c r="LH24" s="227"/>
      <c r="LI24" s="227"/>
      <c r="LJ24" s="227"/>
      <c r="LK24" s="227"/>
      <c r="LL24" s="227"/>
      <c r="LM24" s="227"/>
      <c r="LN24" s="227"/>
      <c r="LO24" s="227"/>
      <c r="LP24" s="227"/>
      <c r="LQ24" s="227"/>
      <c r="LR24" s="227"/>
      <c r="LS24" s="227"/>
      <c r="LT24" s="227"/>
      <c r="LU24" s="227"/>
      <c r="LV24" s="227"/>
      <c r="LW24" s="227"/>
      <c r="LX24" s="227"/>
      <c r="LY24" s="227"/>
      <c r="LZ24" s="227"/>
      <c r="MA24" s="227"/>
      <c r="MB24" s="227"/>
      <c r="MC24" s="227"/>
      <c r="MD24" s="227"/>
      <c r="ME24" s="227"/>
      <c r="MF24" s="227"/>
      <c r="MG24" s="227"/>
      <c r="MH24" s="227"/>
      <c r="MI24" s="227"/>
      <c r="MJ24" s="227"/>
      <c r="MK24" s="227"/>
      <c r="ML24" s="227"/>
      <c r="MM24" s="227"/>
      <c r="MN24" s="227"/>
      <c r="MO24" s="227"/>
      <c r="MP24" s="227"/>
      <c r="MQ24" s="227"/>
      <c r="MR24" s="227"/>
      <c r="MS24" s="227"/>
      <c r="MT24" s="227"/>
      <c r="MU24" s="227"/>
      <c r="MV24" s="227"/>
      <c r="MW24" s="227"/>
      <c r="MX24" s="227"/>
      <c r="MY24" s="227"/>
      <c r="MZ24" s="227"/>
      <c r="NA24" s="227"/>
      <c r="NB24" s="227"/>
      <c r="NC24" s="227"/>
      <c r="ND24" s="227"/>
      <c r="NE24" s="227"/>
      <c r="NF24" s="227"/>
      <c r="NG24" s="227"/>
      <c r="NH24" s="227"/>
      <c r="NI24" s="227"/>
      <c r="NJ24" s="227"/>
      <c r="NK24" s="227"/>
      <c r="NL24" s="227"/>
      <c r="NM24" s="227"/>
      <c r="NN24" s="227"/>
      <c r="NO24" s="227"/>
      <c r="NP24" s="227"/>
      <c r="NQ24" s="227"/>
      <c r="NR24" s="227"/>
      <c r="NS24" s="227"/>
      <c r="NT24" s="227"/>
      <c r="NU24" s="227"/>
      <c r="NV24" s="227"/>
      <c r="NW24" s="227"/>
      <c r="NX24" s="227"/>
      <c r="NY24" s="227"/>
      <c r="NZ24" s="227"/>
      <c r="OA24" s="227"/>
      <c r="OB24" s="227"/>
      <c r="OC24" s="227"/>
      <c r="OD24" s="227"/>
      <c r="OE24" s="227"/>
      <c r="OF24" s="227"/>
      <c r="OG24" s="227"/>
      <c r="OH24" s="227"/>
      <c r="OI24" s="227"/>
      <c r="OJ24" s="227"/>
      <c r="OK24" s="227"/>
      <c r="OL24" s="227"/>
      <c r="OM24" s="227"/>
      <c r="ON24" s="227"/>
      <c r="OO24" s="227"/>
      <c r="OP24" s="227"/>
      <c r="OQ24" s="227"/>
      <c r="OR24" s="227"/>
      <c r="OS24" s="227"/>
      <c r="OT24" s="227"/>
      <c r="OU24" s="227"/>
      <c r="OV24" s="227"/>
      <c r="OW24" s="227"/>
      <c r="OX24" s="227"/>
      <c r="OY24" s="227"/>
      <c r="OZ24" s="227"/>
      <c r="PA24" s="227"/>
      <c r="PB24" s="227"/>
      <c r="PC24" s="227"/>
      <c r="PD24" s="227"/>
      <c r="PE24" s="227"/>
      <c r="PF24" s="227"/>
      <c r="PG24" s="227"/>
      <c r="PH24" s="227"/>
      <c r="PI24" s="227"/>
      <c r="PJ24" s="227"/>
      <c r="PK24" s="227"/>
      <c r="PL24" s="227"/>
      <c r="PM24" s="227"/>
      <c r="PN24" s="227"/>
      <c r="PO24" s="227"/>
      <c r="PP24" s="227"/>
      <c r="PQ24" s="227"/>
      <c r="PR24" s="227"/>
      <c r="PS24" s="227"/>
      <c r="PT24" s="227"/>
      <c r="PU24" s="227"/>
      <c r="PV24" s="227"/>
      <c r="PW24" s="227"/>
      <c r="PX24" s="227"/>
      <c r="PY24" s="227"/>
      <c r="PZ24" s="227"/>
      <c r="QA24" s="227"/>
      <c r="QB24" s="227"/>
      <c r="QC24" s="227"/>
      <c r="QD24" s="227"/>
      <c r="QE24" s="227"/>
      <c r="QF24" s="227"/>
      <c r="QG24" s="227"/>
      <c r="QH24" s="227"/>
      <c r="QI24" s="227"/>
      <c r="QJ24" s="227"/>
      <c r="QK24" s="227"/>
      <c r="QL24" s="227"/>
      <c r="QM24" s="227"/>
      <c r="QN24" s="227"/>
      <c r="QO24" s="227"/>
      <c r="QP24" s="227"/>
      <c r="QQ24" s="227"/>
      <c r="QR24" s="227"/>
      <c r="QS24" s="227"/>
      <c r="QT24" s="227"/>
      <c r="QU24" s="227"/>
      <c r="QV24" s="227"/>
      <c r="QW24" s="227"/>
      <c r="QX24" s="227"/>
      <c r="QY24" s="227"/>
      <c r="QZ24" s="227"/>
      <c r="RA24" s="227"/>
      <c r="RB24" s="227"/>
      <c r="RC24" s="227"/>
      <c r="RD24" s="227"/>
      <c r="RE24" s="227"/>
      <c r="RF24" s="227"/>
      <c r="RG24" s="227"/>
      <c r="RH24" s="227"/>
      <c r="RI24" s="227"/>
      <c r="RJ24" s="227"/>
      <c r="RK24" s="227"/>
      <c r="RL24" s="227"/>
      <c r="RM24" s="227"/>
      <c r="RN24" s="227"/>
      <c r="RO24" s="227"/>
      <c r="RP24" s="227"/>
      <c r="RQ24" s="227"/>
      <c r="RR24" s="227"/>
      <c r="RS24" s="227"/>
      <c r="RT24" s="227"/>
      <c r="RU24" s="227"/>
    </row>
    <row r="25" spans="1:489" s="229" customFormat="1">
      <c r="A25" s="221"/>
      <c r="B25" s="230" t="s">
        <v>199</v>
      </c>
      <c r="C25" s="223"/>
      <c r="D25" s="230" t="s">
        <v>200</v>
      </c>
      <c r="E25" s="230" t="s">
        <v>197</v>
      </c>
      <c r="F25" s="223"/>
      <c r="G25" s="230" t="s">
        <v>198</v>
      </c>
      <c r="H25" s="223"/>
      <c r="I25" s="224" t="s">
        <v>202</v>
      </c>
      <c r="J25" s="223"/>
      <c r="K25" s="225" t="s">
        <v>365</v>
      </c>
      <c r="L25" s="56">
        <v>343000</v>
      </c>
      <c r="M25" s="56">
        <v>85750</v>
      </c>
      <c r="N25" s="61">
        <v>0.65</v>
      </c>
      <c r="O25" s="231"/>
      <c r="P25" s="56">
        <f t="shared" si="6"/>
        <v>141161</v>
      </c>
      <c r="Q25" s="62">
        <v>105647</v>
      </c>
      <c r="R25" s="62">
        <v>3894</v>
      </c>
      <c r="S25" s="62">
        <v>6610</v>
      </c>
      <c r="T25" s="62">
        <v>10527</v>
      </c>
      <c r="U25" s="62">
        <v>7743</v>
      </c>
      <c r="V25" s="62">
        <v>6740</v>
      </c>
      <c r="W25" s="56">
        <f t="shared" si="0"/>
        <v>38221</v>
      </c>
      <c r="X25" s="62">
        <v>37054</v>
      </c>
      <c r="Y25" s="62">
        <v>1167</v>
      </c>
      <c r="Z25" s="223"/>
      <c r="AA25" s="56">
        <f t="shared" si="1"/>
        <v>24350</v>
      </c>
      <c r="AB25" s="62">
        <v>15071</v>
      </c>
      <c r="AC25" s="62">
        <v>5310</v>
      </c>
      <c r="AD25" s="62">
        <v>2011</v>
      </c>
      <c r="AE25" s="62">
        <v>1958</v>
      </c>
      <c r="AF25" s="62">
        <v>6829</v>
      </c>
      <c r="AG25" s="223"/>
      <c r="AH25" s="56">
        <f t="shared" si="2"/>
        <v>12062</v>
      </c>
      <c r="AI25" s="62">
        <v>3277</v>
      </c>
      <c r="AJ25" s="62">
        <v>1464</v>
      </c>
      <c r="AK25" s="62">
        <v>1445</v>
      </c>
      <c r="AL25" s="62">
        <v>2079</v>
      </c>
      <c r="AM25" s="62">
        <v>1828</v>
      </c>
      <c r="AN25" s="62">
        <v>1969</v>
      </c>
      <c r="AO25" s="56">
        <f t="shared" si="3"/>
        <v>24172</v>
      </c>
      <c r="AP25" s="62">
        <v>14621</v>
      </c>
      <c r="AQ25" s="62">
        <v>2981</v>
      </c>
      <c r="AR25" s="62">
        <v>3972</v>
      </c>
      <c r="AS25" s="62">
        <v>2598</v>
      </c>
      <c r="AT25" s="62">
        <v>14875</v>
      </c>
      <c r="AU25" s="223">
        <v>0</v>
      </c>
      <c r="AV25" s="62">
        <v>8296</v>
      </c>
      <c r="AW25" s="62">
        <v>9910</v>
      </c>
      <c r="AX25" s="62">
        <v>7952</v>
      </c>
      <c r="AY25" s="56">
        <f t="shared" si="4"/>
        <v>6729</v>
      </c>
      <c r="AZ25" s="62">
        <v>3871</v>
      </c>
      <c r="BA25" s="62">
        <v>514</v>
      </c>
      <c r="BB25" s="62">
        <v>340</v>
      </c>
      <c r="BC25" s="62">
        <v>268</v>
      </c>
      <c r="BD25" s="62">
        <v>1533</v>
      </c>
      <c r="BE25" s="62">
        <v>203</v>
      </c>
      <c r="BF25" s="223"/>
      <c r="BG25" s="56">
        <f t="shared" si="5"/>
        <v>11904</v>
      </c>
      <c r="BH25" s="62">
        <v>9298</v>
      </c>
      <c r="BI25" s="62">
        <v>2606</v>
      </c>
      <c r="BJ25" s="62">
        <v>4272</v>
      </c>
      <c r="BK25" s="62">
        <v>3068</v>
      </c>
      <c r="BL25" s="62">
        <v>8391</v>
      </c>
      <c r="BM25" s="62">
        <v>8885</v>
      </c>
      <c r="BN25" s="62">
        <v>3499</v>
      </c>
      <c r="BO25" s="62">
        <v>5360</v>
      </c>
      <c r="BP25" s="62">
        <v>3860</v>
      </c>
      <c r="BQ25" s="62">
        <v>3439</v>
      </c>
      <c r="BR25" s="223"/>
      <c r="BS25" s="62">
        <v>893</v>
      </c>
      <c r="BT25" s="62">
        <v>5062</v>
      </c>
      <c r="BU25" s="62">
        <v>1274</v>
      </c>
      <c r="BV25" s="62">
        <v>391</v>
      </c>
      <c r="BW25" s="62">
        <v>5139</v>
      </c>
      <c r="BX25" s="62">
        <v>1311</v>
      </c>
      <c r="BY25" s="62">
        <v>1111</v>
      </c>
      <c r="BZ25" s="223"/>
      <c r="CA25" s="227"/>
      <c r="CB25" s="227"/>
      <c r="CC25" s="227"/>
      <c r="CD25" s="227"/>
      <c r="CE25" s="227"/>
      <c r="CF25" s="227"/>
      <c r="CG25" s="227"/>
      <c r="CH25" s="227"/>
      <c r="CI25" s="227"/>
      <c r="CJ25" s="227"/>
      <c r="CK25" s="227"/>
      <c r="CL25" s="227"/>
      <c r="CM25" s="227"/>
      <c r="CN25" s="227"/>
      <c r="CO25" s="227"/>
      <c r="CP25" s="227"/>
      <c r="CQ25" s="227"/>
      <c r="CR25" s="227"/>
      <c r="CS25" s="227"/>
      <c r="CT25" s="227"/>
      <c r="CU25" s="227"/>
      <c r="CV25" s="227"/>
      <c r="CW25" s="227"/>
      <c r="CX25" s="227"/>
      <c r="CY25" s="227"/>
      <c r="CZ25" s="227"/>
      <c r="DA25" s="227"/>
      <c r="DB25" s="227"/>
      <c r="DC25" s="227"/>
      <c r="DD25" s="227"/>
      <c r="DE25" s="227"/>
      <c r="DF25" s="227"/>
      <c r="DG25" s="227"/>
      <c r="DH25" s="227"/>
      <c r="DI25" s="227"/>
      <c r="DJ25" s="227"/>
      <c r="DK25" s="227"/>
      <c r="DL25" s="227"/>
      <c r="DM25" s="227"/>
      <c r="DN25" s="227"/>
      <c r="DO25" s="227"/>
      <c r="DP25" s="227"/>
      <c r="DQ25" s="227"/>
      <c r="DR25" s="227"/>
      <c r="DS25" s="227"/>
      <c r="DT25" s="227"/>
      <c r="DU25" s="227"/>
      <c r="DV25" s="227"/>
      <c r="DW25" s="227"/>
      <c r="DX25" s="227"/>
      <c r="DY25" s="227"/>
      <c r="DZ25" s="227"/>
      <c r="EA25" s="227"/>
      <c r="EB25" s="227"/>
      <c r="EC25" s="227"/>
      <c r="ED25" s="227"/>
      <c r="EE25" s="227"/>
      <c r="EF25" s="227"/>
      <c r="EG25" s="227"/>
      <c r="EH25" s="227"/>
      <c r="EI25" s="227"/>
      <c r="EJ25" s="227"/>
      <c r="EK25" s="227"/>
      <c r="EL25" s="227"/>
      <c r="EM25" s="227"/>
      <c r="EN25" s="227"/>
      <c r="EO25" s="227"/>
      <c r="EP25" s="227"/>
      <c r="EQ25" s="227"/>
      <c r="ER25" s="227"/>
      <c r="ES25" s="227"/>
      <c r="ET25" s="227"/>
      <c r="EU25" s="227"/>
      <c r="EV25" s="227"/>
      <c r="EW25" s="227"/>
      <c r="EX25" s="227"/>
      <c r="EY25" s="227"/>
      <c r="EZ25" s="227"/>
      <c r="FA25" s="227"/>
      <c r="FB25" s="227"/>
      <c r="FC25" s="227"/>
      <c r="FD25" s="227"/>
      <c r="FE25" s="227"/>
      <c r="FF25" s="227"/>
      <c r="FG25" s="227"/>
      <c r="FH25" s="227"/>
      <c r="FI25" s="227"/>
      <c r="FJ25" s="227"/>
      <c r="FK25" s="227"/>
      <c r="FL25" s="227"/>
      <c r="FM25" s="227"/>
      <c r="FN25" s="227"/>
      <c r="FO25" s="227"/>
      <c r="FP25" s="227"/>
      <c r="FQ25" s="227"/>
      <c r="FR25" s="227"/>
      <c r="FS25" s="227"/>
      <c r="FT25" s="227"/>
      <c r="FU25" s="227"/>
      <c r="FV25" s="227"/>
      <c r="FW25" s="227"/>
      <c r="FX25" s="227"/>
      <c r="FY25" s="227"/>
      <c r="FZ25" s="227"/>
      <c r="GA25" s="227"/>
      <c r="GB25" s="227"/>
      <c r="GC25" s="227"/>
      <c r="GD25" s="227"/>
      <c r="GE25" s="227"/>
      <c r="GF25" s="227"/>
      <c r="GG25" s="227"/>
      <c r="GH25" s="227"/>
      <c r="GI25" s="227"/>
      <c r="GJ25" s="227"/>
      <c r="GK25" s="227"/>
      <c r="GL25" s="227"/>
      <c r="GM25" s="227"/>
      <c r="GN25" s="227"/>
      <c r="GO25" s="227"/>
      <c r="GP25" s="227"/>
      <c r="GQ25" s="227"/>
      <c r="GR25" s="227"/>
      <c r="GS25" s="227"/>
      <c r="GT25" s="227"/>
      <c r="GU25" s="227"/>
      <c r="GV25" s="227"/>
      <c r="GW25" s="227"/>
      <c r="GX25" s="227"/>
      <c r="GY25" s="227"/>
      <c r="GZ25" s="227"/>
      <c r="HA25" s="227"/>
      <c r="HB25" s="227"/>
      <c r="HC25" s="227"/>
      <c r="HD25" s="227"/>
      <c r="HE25" s="227"/>
      <c r="HF25" s="227"/>
      <c r="HG25" s="227"/>
      <c r="HH25" s="227"/>
      <c r="HI25" s="227"/>
      <c r="HJ25" s="227"/>
      <c r="HK25" s="227"/>
      <c r="HL25" s="227"/>
      <c r="HM25" s="227"/>
      <c r="HN25" s="227"/>
      <c r="HO25" s="227"/>
      <c r="HP25" s="227"/>
      <c r="HQ25" s="227"/>
      <c r="HR25" s="227"/>
      <c r="HS25" s="227"/>
      <c r="HT25" s="227"/>
      <c r="HU25" s="227"/>
      <c r="HV25" s="227"/>
      <c r="HW25" s="227"/>
      <c r="HX25" s="227"/>
      <c r="HY25" s="227"/>
      <c r="HZ25" s="227"/>
      <c r="IA25" s="227"/>
      <c r="IB25" s="227"/>
      <c r="IC25" s="227"/>
      <c r="ID25" s="227"/>
      <c r="IE25" s="227"/>
      <c r="IF25" s="227"/>
      <c r="IG25" s="227"/>
      <c r="IH25" s="227"/>
      <c r="II25" s="227"/>
      <c r="IJ25" s="227"/>
      <c r="IK25" s="227"/>
      <c r="IL25" s="227"/>
      <c r="IM25" s="227"/>
      <c r="IN25" s="227"/>
      <c r="IO25" s="227"/>
      <c r="IP25" s="227"/>
      <c r="IQ25" s="227"/>
      <c r="IR25" s="227"/>
      <c r="IS25" s="227"/>
      <c r="IT25" s="227"/>
      <c r="IU25" s="227"/>
      <c r="IV25" s="227"/>
      <c r="IW25" s="227"/>
      <c r="IX25" s="227"/>
      <c r="IY25" s="227"/>
      <c r="IZ25" s="227"/>
      <c r="JA25" s="227"/>
      <c r="JB25" s="227"/>
      <c r="JC25" s="227"/>
      <c r="JD25" s="227"/>
      <c r="JE25" s="227"/>
      <c r="JF25" s="227"/>
      <c r="JG25" s="227"/>
      <c r="JH25" s="227"/>
      <c r="JI25" s="227"/>
      <c r="JJ25" s="227"/>
      <c r="JK25" s="227"/>
      <c r="JL25" s="227"/>
      <c r="JM25" s="227"/>
      <c r="JN25" s="227"/>
      <c r="JO25" s="227"/>
      <c r="JP25" s="227"/>
      <c r="JQ25" s="227"/>
      <c r="JR25" s="227"/>
      <c r="JS25" s="227"/>
      <c r="JT25" s="227"/>
      <c r="JU25" s="227"/>
      <c r="JV25" s="227"/>
      <c r="JW25" s="227"/>
      <c r="JX25" s="227"/>
      <c r="JY25" s="227"/>
      <c r="JZ25" s="227"/>
      <c r="KA25" s="227"/>
      <c r="KB25" s="227"/>
      <c r="KC25" s="227"/>
      <c r="KD25" s="227"/>
      <c r="KE25" s="227"/>
      <c r="KF25" s="227"/>
      <c r="KG25" s="227"/>
      <c r="KH25" s="227"/>
      <c r="KI25" s="227"/>
      <c r="KJ25" s="227"/>
      <c r="KK25" s="227"/>
      <c r="KL25" s="227"/>
      <c r="KM25" s="227"/>
      <c r="KN25" s="227"/>
      <c r="KO25" s="227"/>
      <c r="KP25" s="227"/>
      <c r="KQ25" s="227"/>
      <c r="KR25" s="227"/>
      <c r="KS25" s="227"/>
      <c r="KT25" s="227"/>
      <c r="KU25" s="227"/>
      <c r="KV25" s="227"/>
      <c r="KW25" s="227"/>
      <c r="KX25" s="227"/>
      <c r="KY25" s="227"/>
      <c r="KZ25" s="227"/>
      <c r="LA25" s="227"/>
      <c r="LB25" s="227"/>
      <c r="LC25" s="227"/>
      <c r="LD25" s="227"/>
      <c r="LE25" s="227"/>
      <c r="LF25" s="227"/>
      <c r="LG25" s="227"/>
      <c r="LH25" s="227"/>
      <c r="LI25" s="227"/>
      <c r="LJ25" s="227"/>
      <c r="LK25" s="227"/>
      <c r="LL25" s="227"/>
      <c r="LM25" s="227"/>
      <c r="LN25" s="227"/>
      <c r="LO25" s="227"/>
      <c r="LP25" s="227"/>
      <c r="LQ25" s="227"/>
      <c r="LR25" s="227"/>
      <c r="LS25" s="227"/>
      <c r="LT25" s="227"/>
      <c r="LU25" s="227"/>
      <c r="LV25" s="227"/>
      <c r="LW25" s="227"/>
      <c r="LX25" s="227"/>
      <c r="LY25" s="227"/>
      <c r="LZ25" s="227"/>
      <c r="MA25" s="227"/>
      <c r="MB25" s="227"/>
      <c r="MC25" s="227"/>
      <c r="MD25" s="227"/>
      <c r="ME25" s="227"/>
      <c r="MF25" s="227"/>
      <c r="MG25" s="227"/>
      <c r="MH25" s="227"/>
      <c r="MI25" s="227"/>
      <c r="MJ25" s="227"/>
      <c r="MK25" s="227"/>
      <c r="ML25" s="227"/>
      <c r="MM25" s="227"/>
      <c r="MN25" s="227"/>
      <c r="MO25" s="227"/>
      <c r="MP25" s="227"/>
      <c r="MQ25" s="227"/>
      <c r="MR25" s="227"/>
      <c r="MS25" s="227"/>
      <c r="MT25" s="227"/>
      <c r="MU25" s="227"/>
      <c r="MV25" s="227"/>
      <c r="MW25" s="227"/>
      <c r="MX25" s="227"/>
      <c r="MY25" s="227"/>
      <c r="MZ25" s="227"/>
      <c r="NA25" s="227"/>
      <c r="NB25" s="227"/>
      <c r="NC25" s="227"/>
      <c r="ND25" s="227"/>
      <c r="NE25" s="227"/>
      <c r="NF25" s="227"/>
      <c r="NG25" s="227"/>
      <c r="NH25" s="227"/>
      <c r="NI25" s="227"/>
      <c r="NJ25" s="227"/>
      <c r="NK25" s="227"/>
      <c r="NL25" s="227"/>
      <c r="NM25" s="227"/>
      <c r="NN25" s="227"/>
      <c r="NO25" s="227"/>
      <c r="NP25" s="227"/>
      <c r="NQ25" s="227"/>
      <c r="NR25" s="227"/>
      <c r="NS25" s="227"/>
      <c r="NT25" s="227"/>
      <c r="NU25" s="227"/>
      <c r="NV25" s="227"/>
      <c r="NW25" s="227"/>
      <c r="NX25" s="227"/>
      <c r="NY25" s="227"/>
      <c r="NZ25" s="227"/>
      <c r="OA25" s="227"/>
      <c r="OB25" s="227"/>
      <c r="OC25" s="227"/>
      <c r="OD25" s="227"/>
      <c r="OE25" s="227"/>
      <c r="OF25" s="227"/>
      <c r="OG25" s="227"/>
      <c r="OH25" s="227"/>
      <c r="OI25" s="227"/>
      <c r="OJ25" s="227"/>
      <c r="OK25" s="227"/>
      <c r="OL25" s="227"/>
      <c r="OM25" s="227"/>
      <c r="ON25" s="227"/>
      <c r="OO25" s="227"/>
      <c r="OP25" s="227"/>
      <c r="OQ25" s="227"/>
      <c r="OR25" s="227"/>
      <c r="OS25" s="227"/>
      <c r="OT25" s="227"/>
      <c r="OU25" s="227"/>
      <c r="OV25" s="227"/>
      <c r="OW25" s="227"/>
      <c r="OX25" s="227"/>
      <c r="OY25" s="227"/>
      <c r="OZ25" s="227"/>
      <c r="PA25" s="227"/>
      <c r="PB25" s="227"/>
      <c r="PC25" s="227"/>
      <c r="PD25" s="227"/>
      <c r="PE25" s="227"/>
      <c r="PF25" s="227"/>
      <c r="PG25" s="227"/>
      <c r="PH25" s="227"/>
      <c r="PI25" s="227"/>
      <c r="PJ25" s="227"/>
      <c r="PK25" s="227"/>
      <c r="PL25" s="227"/>
      <c r="PM25" s="227"/>
      <c r="PN25" s="227"/>
      <c r="PO25" s="227"/>
      <c r="PP25" s="227"/>
      <c r="PQ25" s="227"/>
      <c r="PR25" s="227"/>
      <c r="PS25" s="227"/>
      <c r="PT25" s="227"/>
      <c r="PU25" s="227"/>
      <c r="PV25" s="227"/>
      <c r="PW25" s="227"/>
      <c r="PX25" s="227"/>
      <c r="PY25" s="227"/>
      <c r="PZ25" s="227"/>
      <c r="QA25" s="227"/>
      <c r="QB25" s="227"/>
      <c r="QC25" s="227"/>
      <c r="QD25" s="227"/>
      <c r="QE25" s="227"/>
      <c r="QF25" s="227"/>
      <c r="QG25" s="227"/>
      <c r="QH25" s="227"/>
      <c r="QI25" s="227"/>
      <c r="QJ25" s="227"/>
      <c r="QK25" s="227"/>
      <c r="QL25" s="227"/>
      <c r="QM25" s="227"/>
      <c r="QN25" s="227"/>
      <c r="QO25" s="227"/>
      <c r="QP25" s="227"/>
      <c r="QQ25" s="227"/>
      <c r="QR25" s="227"/>
      <c r="QS25" s="227"/>
      <c r="QT25" s="227"/>
      <c r="QU25" s="227"/>
      <c r="QV25" s="227"/>
      <c r="QW25" s="227"/>
      <c r="QX25" s="227"/>
      <c r="QY25" s="227"/>
      <c r="QZ25" s="227"/>
      <c r="RA25" s="227"/>
      <c r="RB25" s="227"/>
      <c r="RC25" s="227"/>
      <c r="RD25" s="227"/>
      <c r="RE25" s="227"/>
      <c r="RF25" s="227"/>
      <c r="RG25" s="227"/>
      <c r="RH25" s="227"/>
      <c r="RI25" s="227"/>
      <c r="RJ25" s="227"/>
      <c r="RK25" s="227"/>
      <c r="RL25" s="227"/>
      <c r="RM25" s="227"/>
      <c r="RN25" s="227"/>
      <c r="RO25" s="227"/>
      <c r="RP25" s="227"/>
      <c r="RQ25" s="227"/>
      <c r="RR25" s="227"/>
      <c r="RS25" s="227"/>
      <c r="RT25" s="227"/>
      <c r="RU25" s="227"/>
    </row>
    <row r="26" spans="1:489" s="229" customFormat="1">
      <c r="A26" s="221"/>
      <c r="B26" s="230" t="s">
        <v>366</v>
      </c>
      <c r="C26" s="223"/>
      <c r="D26" s="230" t="s">
        <v>197</v>
      </c>
      <c r="E26" s="230" t="s">
        <v>357</v>
      </c>
      <c r="F26" s="223"/>
      <c r="G26" s="230" t="s">
        <v>203</v>
      </c>
      <c r="H26" s="223"/>
      <c r="I26" s="224" t="s">
        <v>204</v>
      </c>
      <c r="J26" s="223"/>
      <c r="K26" s="225" t="s">
        <v>205</v>
      </c>
      <c r="L26" s="56">
        <v>270400</v>
      </c>
      <c r="M26" s="56">
        <v>67600</v>
      </c>
      <c r="N26" s="61">
        <v>0.65</v>
      </c>
      <c r="O26" s="231"/>
      <c r="P26" s="56">
        <f t="shared" si="6"/>
        <v>114813</v>
      </c>
      <c r="Q26" s="246">
        <v>86767</v>
      </c>
      <c r="R26" s="246">
        <v>4467</v>
      </c>
      <c r="S26" s="62">
        <v>4704</v>
      </c>
      <c r="T26" s="246">
        <v>9661</v>
      </c>
      <c r="U26" s="246">
        <v>4614</v>
      </c>
      <c r="V26" s="246">
        <v>4600</v>
      </c>
      <c r="W26" s="247">
        <f t="shared" si="0"/>
        <v>22822</v>
      </c>
      <c r="X26" s="246">
        <v>21628</v>
      </c>
      <c r="Y26" s="246">
        <v>1194</v>
      </c>
      <c r="Z26" s="223"/>
      <c r="AA26" s="247">
        <f t="shared" si="1"/>
        <v>20290</v>
      </c>
      <c r="AB26" s="246">
        <v>11655</v>
      </c>
      <c r="AC26" s="246">
        <v>5344</v>
      </c>
      <c r="AD26" s="246">
        <v>1735</v>
      </c>
      <c r="AE26" s="246">
        <v>1556</v>
      </c>
      <c r="AF26" s="246">
        <v>5423</v>
      </c>
      <c r="AG26" s="223"/>
      <c r="AH26" s="247">
        <f t="shared" si="2"/>
        <v>13265</v>
      </c>
      <c r="AI26" s="246">
        <v>4508</v>
      </c>
      <c r="AJ26" s="246">
        <v>1592</v>
      </c>
      <c r="AK26" s="246">
        <v>1064</v>
      </c>
      <c r="AL26" s="246">
        <v>2256</v>
      </c>
      <c r="AM26" s="246">
        <v>1986</v>
      </c>
      <c r="AN26" s="246">
        <v>1859</v>
      </c>
      <c r="AO26" s="247">
        <f t="shared" si="3"/>
        <v>19784</v>
      </c>
      <c r="AP26" s="246">
        <v>12280</v>
      </c>
      <c r="AQ26" s="246">
        <v>2227</v>
      </c>
      <c r="AR26" s="246">
        <v>2946</v>
      </c>
      <c r="AS26" s="246">
        <v>2331</v>
      </c>
      <c r="AT26" s="246">
        <v>7622</v>
      </c>
      <c r="AU26" s="248">
        <v>0</v>
      </c>
      <c r="AV26" s="246">
        <v>7619</v>
      </c>
      <c r="AW26" s="62">
        <v>5735</v>
      </c>
      <c r="AX26" s="246">
        <v>5241</v>
      </c>
      <c r="AY26" s="247">
        <f t="shared" si="4"/>
        <v>6527</v>
      </c>
      <c r="AZ26" s="246">
        <v>4433</v>
      </c>
      <c r="BA26" s="246">
        <v>596</v>
      </c>
      <c r="BB26" s="246">
        <v>366</v>
      </c>
      <c r="BC26" s="246">
        <v>181</v>
      </c>
      <c r="BD26" s="246">
        <v>835</v>
      </c>
      <c r="BE26" s="246">
        <v>116</v>
      </c>
      <c r="BF26" s="223"/>
      <c r="BG26" s="247">
        <f t="shared" si="5"/>
        <v>9138</v>
      </c>
      <c r="BH26" s="246">
        <v>6989</v>
      </c>
      <c r="BI26" s="246">
        <v>2149</v>
      </c>
      <c r="BJ26" s="246">
        <v>2754</v>
      </c>
      <c r="BK26" s="246">
        <v>2666</v>
      </c>
      <c r="BL26" s="246">
        <v>6695</v>
      </c>
      <c r="BM26" s="246">
        <v>8406</v>
      </c>
      <c r="BN26" s="246">
        <v>3664</v>
      </c>
      <c r="BO26" s="246">
        <v>3048</v>
      </c>
      <c r="BP26" s="246">
        <v>3673</v>
      </c>
      <c r="BQ26" s="246">
        <v>3449</v>
      </c>
      <c r="BR26" s="223"/>
      <c r="BS26" s="246">
        <v>2060</v>
      </c>
      <c r="BT26" s="246">
        <v>2675</v>
      </c>
      <c r="BU26" s="246">
        <v>1383</v>
      </c>
      <c r="BV26" s="246">
        <v>414</v>
      </c>
      <c r="BW26" s="246">
        <v>4211</v>
      </c>
      <c r="BX26" s="246">
        <v>924</v>
      </c>
      <c r="BY26" s="246">
        <v>1044</v>
      </c>
      <c r="BZ26" s="223"/>
      <c r="CA26" s="227"/>
      <c r="CB26" s="227"/>
      <c r="CC26" s="227"/>
      <c r="CD26" s="227"/>
      <c r="CE26" s="227"/>
      <c r="CF26" s="227"/>
      <c r="CG26" s="227"/>
      <c r="CH26" s="227"/>
      <c r="CI26" s="227"/>
      <c r="CJ26" s="227"/>
      <c r="CK26" s="227"/>
      <c r="CL26" s="227"/>
      <c r="CM26" s="227"/>
      <c r="CN26" s="227"/>
      <c r="CO26" s="227"/>
      <c r="CP26" s="227"/>
      <c r="CQ26" s="227"/>
      <c r="CR26" s="227"/>
      <c r="CS26" s="227"/>
      <c r="CT26" s="227"/>
      <c r="CU26" s="227"/>
      <c r="CV26" s="227"/>
      <c r="CW26" s="227"/>
      <c r="CX26" s="227"/>
      <c r="CY26" s="227"/>
      <c r="CZ26" s="227"/>
      <c r="DA26" s="227"/>
      <c r="DB26" s="227"/>
      <c r="DC26" s="227"/>
      <c r="DD26" s="227"/>
      <c r="DE26" s="227"/>
      <c r="DF26" s="227"/>
      <c r="DG26" s="227"/>
      <c r="DH26" s="227"/>
      <c r="DI26" s="227"/>
      <c r="DJ26" s="227"/>
      <c r="DK26" s="227"/>
      <c r="DL26" s="227"/>
      <c r="DM26" s="227"/>
      <c r="DN26" s="227"/>
      <c r="DO26" s="227"/>
      <c r="DP26" s="227"/>
      <c r="DQ26" s="227"/>
      <c r="DR26" s="227"/>
      <c r="DS26" s="227"/>
      <c r="DT26" s="227"/>
      <c r="DU26" s="227"/>
      <c r="DV26" s="227"/>
      <c r="DW26" s="227"/>
      <c r="DX26" s="227"/>
      <c r="DY26" s="227"/>
      <c r="DZ26" s="227"/>
      <c r="EA26" s="227"/>
      <c r="EB26" s="227"/>
      <c r="EC26" s="227"/>
      <c r="ED26" s="227"/>
      <c r="EE26" s="227"/>
      <c r="EF26" s="227"/>
      <c r="EG26" s="227"/>
      <c r="EH26" s="227"/>
      <c r="EI26" s="227"/>
      <c r="EJ26" s="227"/>
      <c r="EK26" s="227"/>
      <c r="EL26" s="227"/>
      <c r="EM26" s="227"/>
      <c r="EN26" s="227"/>
      <c r="EO26" s="227"/>
      <c r="EP26" s="227"/>
      <c r="EQ26" s="227"/>
      <c r="ER26" s="227"/>
      <c r="ES26" s="227"/>
      <c r="ET26" s="227"/>
      <c r="EU26" s="227"/>
      <c r="EV26" s="227"/>
      <c r="EW26" s="227"/>
      <c r="EX26" s="227"/>
      <c r="EY26" s="227"/>
      <c r="EZ26" s="227"/>
      <c r="FA26" s="227"/>
      <c r="FB26" s="227"/>
      <c r="FC26" s="227"/>
      <c r="FD26" s="227"/>
      <c r="FE26" s="227"/>
      <c r="FF26" s="227"/>
      <c r="FG26" s="227"/>
      <c r="FH26" s="227"/>
      <c r="FI26" s="227"/>
      <c r="FJ26" s="227"/>
      <c r="FK26" s="227"/>
      <c r="FL26" s="227"/>
      <c r="FM26" s="227"/>
      <c r="FN26" s="227"/>
      <c r="FO26" s="227"/>
      <c r="FP26" s="227"/>
      <c r="FQ26" s="227"/>
      <c r="FR26" s="227"/>
      <c r="FS26" s="227"/>
      <c r="FT26" s="227"/>
      <c r="FU26" s="227"/>
      <c r="FV26" s="227"/>
      <c r="FW26" s="227"/>
      <c r="FX26" s="227"/>
      <c r="FY26" s="227"/>
      <c r="FZ26" s="227"/>
      <c r="GA26" s="227"/>
      <c r="GB26" s="227"/>
      <c r="GC26" s="227"/>
      <c r="GD26" s="227"/>
      <c r="GE26" s="227"/>
      <c r="GF26" s="227"/>
      <c r="GG26" s="227"/>
      <c r="GH26" s="227"/>
      <c r="GI26" s="227"/>
      <c r="GJ26" s="227"/>
      <c r="GK26" s="227"/>
      <c r="GL26" s="227"/>
      <c r="GM26" s="227"/>
      <c r="GN26" s="227"/>
      <c r="GO26" s="227"/>
      <c r="GP26" s="227"/>
      <c r="GQ26" s="227"/>
      <c r="GR26" s="227"/>
      <c r="GS26" s="227"/>
      <c r="GT26" s="227"/>
      <c r="GU26" s="227"/>
      <c r="GV26" s="227"/>
      <c r="GW26" s="227"/>
      <c r="GX26" s="227"/>
      <c r="GY26" s="227"/>
      <c r="GZ26" s="227"/>
      <c r="HA26" s="227"/>
      <c r="HB26" s="227"/>
      <c r="HC26" s="227"/>
      <c r="HD26" s="227"/>
      <c r="HE26" s="227"/>
      <c r="HF26" s="227"/>
      <c r="HG26" s="227"/>
      <c r="HH26" s="227"/>
      <c r="HI26" s="227"/>
      <c r="HJ26" s="227"/>
      <c r="HK26" s="227"/>
      <c r="HL26" s="227"/>
      <c r="HM26" s="227"/>
      <c r="HN26" s="227"/>
      <c r="HO26" s="227"/>
      <c r="HP26" s="227"/>
      <c r="HQ26" s="227"/>
      <c r="HR26" s="227"/>
      <c r="HS26" s="227"/>
      <c r="HT26" s="227"/>
      <c r="HU26" s="227"/>
      <c r="HV26" s="227"/>
      <c r="HW26" s="227"/>
      <c r="HX26" s="227"/>
      <c r="HY26" s="227"/>
      <c r="HZ26" s="227"/>
      <c r="IA26" s="227"/>
      <c r="IB26" s="227"/>
      <c r="IC26" s="227"/>
      <c r="ID26" s="227"/>
      <c r="IE26" s="227"/>
      <c r="IF26" s="227"/>
      <c r="IG26" s="227"/>
      <c r="IH26" s="227"/>
      <c r="II26" s="227"/>
      <c r="IJ26" s="227"/>
      <c r="IK26" s="227"/>
      <c r="IL26" s="227"/>
      <c r="IM26" s="227"/>
      <c r="IN26" s="227"/>
      <c r="IO26" s="227"/>
      <c r="IP26" s="227"/>
      <c r="IQ26" s="227"/>
      <c r="IR26" s="227"/>
      <c r="IS26" s="227"/>
      <c r="IT26" s="227"/>
      <c r="IU26" s="227"/>
      <c r="IV26" s="227"/>
      <c r="IW26" s="227"/>
      <c r="IX26" s="227"/>
      <c r="IY26" s="227"/>
      <c r="IZ26" s="227"/>
      <c r="JA26" s="227"/>
      <c r="JB26" s="227"/>
      <c r="JC26" s="227"/>
      <c r="JD26" s="227"/>
      <c r="JE26" s="227"/>
      <c r="JF26" s="227"/>
      <c r="JG26" s="227"/>
      <c r="JH26" s="227"/>
      <c r="JI26" s="227"/>
      <c r="JJ26" s="227"/>
      <c r="JK26" s="227"/>
      <c r="JL26" s="227"/>
      <c r="JM26" s="227"/>
      <c r="JN26" s="227"/>
      <c r="JO26" s="227"/>
      <c r="JP26" s="227"/>
      <c r="JQ26" s="227"/>
      <c r="JR26" s="227"/>
      <c r="JS26" s="227"/>
      <c r="JT26" s="227"/>
      <c r="JU26" s="227"/>
      <c r="JV26" s="227"/>
      <c r="JW26" s="227"/>
      <c r="JX26" s="227"/>
      <c r="JY26" s="227"/>
      <c r="JZ26" s="227"/>
      <c r="KA26" s="227"/>
      <c r="KB26" s="227"/>
      <c r="KC26" s="227"/>
      <c r="KD26" s="227"/>
      <c r="KE26" s="227"/>
      <c r="KF26" s="227"/>
      <c r="KG26" s="227"/>
      <c r="KH26" s="227"/>
      <c r="KI26" s="227"/>
      <c r="KJ26" s="227"/>
      <c r="KK26" s="227"/>
      <c r="KL26" s="227"/>
      <c r="KM26" s="227"/>
      <c r="KN26" s="227"/>
      <c r="KO26" s="227"/>
      <c r="KP26" s="227"/>
      <c r="KQ26" s="227"/>
      <c r="KR26" s="227"/>
      <c r="KS26" s="227"/>
      <c r="KT26" s="227"/>
      <c r="KU26" s="227"/>
      <c r="KV26" s="227"/>
      <c r="KW26" s="227"/>
      <c r="KX26" s="227"/>
      <c r="KY26" s="227"/>
      <c r="KZ26" s="227"/>
      <c r="LA26" s="227"/>
      <c r="LB26" s="227"/>
      <c r="LC26" s="227"/>
      <c r="LD26" s="227"/>
      <c r="LE26" s="227"/>
      <c r="LF26" s="227"/>
      <c r="LG26" s="227"/>
      <c r="LH26" s="227"/>
      <c r="LI26" s="227"/>
      <c r="LJ26" s="227"/>
      <c r="LK26" s="227"/>
      <c r="LL26" s="227"/>
      <c r="LM26" s="227"/>
      <c r="LN26" s="227"/>
      <c r="LO26" s="227"/>
      <c r="LP26" s="227"/>
      <c r="LQ26" s="227"/>
      <c r="LR26" s="227"/>
      <c r="LS26" s="227"/>
      <c r="LT26" s="227"/>
      <c r="LU26" s="227"/>
      <c r="LV26" s="227"/>
      <c r="LW26" s="227"/>
      <c r="LX26" s="227"/>
      <c r="LY26" s="227"/>
      <c r="LZ26" s="227"/>
      <c r="MA26" s="227"/>
      <c r="MB26" s="227"/>
      <c r="MC26" s="227"/>
      <c r="MD26" s="227"/>
      <c r="ME26" s="227"/>
      <c r="MF26" s="227"/>
      <c r="MG26" s="227"/>
      <c r="MH26" s="227"/>
      <c r="MI26" s="227"/>
      <c r="MJ26" s="227"/>
      <c r="MK26" s="227"/>
      <c r="ML26" s="227"/>
      <c r="MM26" s="227"/>
      <c r="MN26" s="227"/>
      <c r="MO26" s="227"/>
      <c r="MP26" s="227"/>
      <c r="MQ26" s="227"/>
      <c r="MR26" s="227"/>
      <c r="MS26" s="227"/>
      <c r="MT26" s="227"/>
      <c r="MU26" s="227"/>
      <c r="MV26" s="227"/>
      <c r="MW26" s="227"/>
      <c r="MX26" s="227"/>
      <c r="MY26" s="227"/>
      <c r="MZ26" s="227"/>
      <c r="NA26" s="227"/>
      <c r="NB26" s="227"/>
      <c r="NC26" s="227"/>
      <c r="ND26" s="227"/>
      <c r="NE26" s="227"/>
      <c r="NF26" s="227"/>
      <c r="NG26" s="227"/>
      <c r="NH26" s="227"/>
      <c r="NI26" s="227"/>
      <c r="NJ26" s="227"/>
      <c r="NK26" s="227"/>
      <c r="NL26" s="227"/>
      <c r="NM26" s="227"/>
      <c r="NN26" s="227"/>
      <c r="NO26" s="227"/>
      <c r="NP26" s="227"/>
      <c r="NQ26" s="227"/>
      <c r="NR26" s="227"/>
      <c r="NS26" s="227"/>
      <c r="NT26" s="227"/>
      <c r="NU26" s="227"/>
      <c r="NV26" s="227"/>
      <c r="NW26" s="227"/>
      <c r="NX26" s="227"/>
      <c r="NY26" s="227"/>
      <c r="NZ26" s="227"/>
      <c r="OA26" s="227"/>
      <c r="OB26" s="227"/>
      <c r="OC26" s="227"/>
      <c r="OD26" s="227"/>
      <c r="OE26" s="227"/>
      <c r="OF26" s="227"/>
      <c r="OG26" s="227"/>
      <c r="OH26" s="227"/>
      <c r="OI26" s="227"/>
      <c r="OJ26" s="227"/>
      <c r="OK26" s="227"/>
      <c r="OL26" s="227"/>
      <c r="OM26" s="227"/>
      <c r="ON26" s="227"/>
      <c r="OO26" s="227"/>
      <c r="OP26" s="227"/>
      <c r="OQ26" s="227"/>
      <c r="OR26" s="227"/>
      <c r="OS26" s="227"/>
      <c r="OT26" s="227"/>
      <c r="OU26" s="227"/>
      <c r="OV26" s="227"/>
      <c r="OW26" s="227"/>
      <c r="OX26" s="227"/>
      <c r="OY26" s="227"/>
      <c r="OZ26" s="227"/>
      <c r="PA26" s="227"/>
      <c r="PB26" s="227"/>
      <c r="PC26" s="227"/>
      <c r="PD26" s="227"/>
      <c r="PE26" s="227"/>
      <c r="PF26" s="227"/>
      <c r="PG26" s="227"/>
      <c r="PH26" s="227"/>
      <c r="PI26" s="227"/>
      <c r="PJ26" s="227"/>
      <c r="PK26" s="227"/>
      <c r="PL26" s="227"/>
      <c r="PM26" s="227"/>
      <c r="PN26" s="227"/>
      <c r="PO26" s="227"/>
      <c r="PP26" s="227"/>
      <c r="PQ26" s="227"/>
      <c r="PR26" s="227"/>
      <c r="PS26" s="227"/>
      <c r="PT26" s="227"/>
      <c r="PU26" s="227"/>
      <c r="PV26" s="227"/>
      <c r="PW26" s="227"/>
      <c r="PX26" s="227"/>
      <c r="PY26" s="227"/>
      <c r="PZ26" s="227"/>
      <c r="QA26" s="227"/>
      <c r="QB26" s="227"/>
      <c r="QC26" s="227"/>
      <c r="QD26" s="227"/>
      <c r="QE26" s="227"/>
      <c r="QF26" s="227"/>
      <c r="QG26" s="227"/>
      <c r="QH26" s="227"/>
      <c r="QI26" s="227"/>
      <c r="QJ26" s="227"/>
      <c r="QK26" s="227"/>
      <c r="QL26" s="227"/>
      <c r="QM26" s="227"/>
      <c r="QN26" s="227"/>
      <c r="QO26" s="227"/>
      <c r="QP26" s="227"/>
      <c r="QQ26" s="227"/>
      <c r="QR26" s="227"/>
      <c r="QS26" s="227"/>
      <c r="QT26" s="227"/>
      <c r="QU26" s="227"/>
      <c r="QV26" s="227"/>
      <c r="QW26" s="227"/>
      <c r="QX26" s="227"/>
      <c r="QY26" s="227"/>
      <c r="QZ26" s="227"/>
      <c r="RA26" s="227"/>
      <c r="RB26" s="227"/>
      <c r="RC26" s="227"/>
      <c r="RD26" s="227"/>
      <c r="RE26" s="227"/>
      <c r="RF26" s="227"/>
      <c r="RG26" s="227"/>
      <c r="RH26" s="227"/>
      <c r="RI26" s="227"/>
      <c r="RJ26" s="227"/>
      <c r="RK26" s="227"/>
      <c r="RL26" s="227"/>
      <c r="RM26" s="227"/>
      <c r="RN26" s="227"/>
      <c r="RO26" s="227"/>
      <c r="RP26" s="227"/>
      <c r="RQ26" s="227"/>
      <c r="RR26" s="227"/>
      <c r="RS26" s="227"/>
      <c r="RT26" s="227"/>
      <c r="RU26" s="227"/>
    </row>
    <row r="27" spans="1:489" s="227" customFormat="1" ht="3.95" customHeight="1">
      <c r="A27" s="221"/>
      <c r="B27" s="249"/>
      <c r="C27" s="223"/>
      <c r="D27" s="249"/>
      <c r="E27" s="249"/>
      <c r="F27" s="223"/>
      <c r="G27" s="249"/>
      <c r="H27" s="223"/>
      <c r="I27" s="250"/>
      <c r="J27" s="223"/>
      <c r="K27" s="251"/>
      <c r="L27" s="251"/>
      <c r="M27" s="66"/>
      <c r="N27" s="67"/>
      <c r="O27" s="231"/>
      <c r="P27" s="66"/>
      <c r="Q27" s="252"/>
      <c r="R27" s="252"/>
      <c r="S27" s="253"/>
      <c r="T27" s="252"/>
      <c r="U27" s="252"/>
      <c r="V27" s="252"/>
      <c r="W27" s="254"/>
      <c r="X27" s="252"/>
      <c r="Y27" s="252"/>
      <c r="Z27" s="223"/>
      <c r="AA27" s="254"/>
      <c r="AB27" s="252"/>
      <c r="AC27" s="252"/>
      <c r="AD27" s="252"/>
      <c r="AE27" s="252"/>
      <c r="AF27" s="252"/>
      <c r="AG27" s="223"/>
      <c r="AH27" s="254"/>
      <c r="AI27" s="252"/>
      <c r="AJ27" s="252"/>
      <c r="AK27" s="252"/>
      <c r="AL27" s="252"/>
      <c r="AM27" s="252"/>
      <c r="AN27" s="252"/>
      <c r="AO27" s="254"/>
      <c r="AP27" s="252"/>
      <c r="AQ27" s="252"/>
      <c r="AR27" s="252"/>
      <c r="AS27" s="252"/>
      <c r="AT27" s="252"/>
      <c r="AU27" s="248"/>
      <c r="AV27" s="252"/>
      <c r="AW27" s="253"/>
      <c r="AX27" s="252"/>
      <c r="AY27" s="254"/>
      <c r="AZ27" s="252"/>
      <c r="BA27" s="252"/>
      <c r="BB27" s="252"/>
      <c r="BC27" s="252"/>
      <c r="BD27" s="252"/>
      <c r="BE27" s="252"/>
      <c r="BF27" s="223"/>
      <c r="BG27" s="254"/>
      <c r="BH27" s="252"/>
      <c r="BI27" s="252"/>
      <c r="BJ27" s="252"/>
      <c r="BK27" s="252"/>
      <c r="BL27" s="252"/>
      <c r="BM27" s="252"/>
      <c r="BN27" s="253"/>
      <c r="BO27" s="252"/>
      <c r="BP27" s="252"/>
      <c r="BQ27" s="252"/>
      <c r="BR27" s="223"/>
      <c r="BS27" s="252"/>
      <c r="BT27" s="252"/>
      <c r="BU27" s="252"/>
      <c r="BV27" s="252"/>
      <c r="BW27" s="252"/>
      <c r="BX27" s="252"/>
      <c r="BY27" s="252"/>
      <c r="BZ27" s="223"/>
    </row>
    <row r="28" spans="1:489" s="229" customFormat="1">
      <c r="A28" s="221"/>
      <c r="B28" s="230" t="s">
        <v>206</v>
      </c>
      <c r="C28" s="223"/>
      <c r="D28" s="230" t="s">
        <v>207</v>
      </c>
      <c r="E28" s="230" t="s">
        <v>210</v>
      </c>
      <c r="F28" s="223"/>
      <c r="G28" s="230" t="s">
        <v>165</v>
      </c>
      <c r="H28" s="223"/>
      <c r="I28" s="224" t="s">
        <v>208</v>
      </c>
      <c r="J28" s="223"/>
      <c r="K28" s="225" t="s">
        <v>209</v>
      </c>
      <c r="L28" s="56">
        <v>138700</v>
      </c>
      <c r="M28" s="56">
        <v>34675</v>
      </c>
      <c r="N28" s="61">
        <v>0.5</v>
      </c>
      <c r="O28" s="231"/>
      <c r="P28" s="56">
        <f>SUM(Q28:V28)</f>
        <v>59005</v>
      </c>
      <c r="Q28" s="246">
        <v>46638</v>
      </c>
      <c r="R28" s="246">
        <v>1830</v>
      </c>
      <c r="S28" s="62">
        <v>1883</v>
      </c>
      <c r="T28" s="246">
        <v>3231</v>
      </c>
      <c r="U28" s="246">
        <v>2639</v>
      </c>
      <c r="V28" s="246">
        <v>2784</v>
      </c>
      <c r="W28" s="247">
        <f>SUM(X28:Y28)</f>
        <v>14703</v>
      </c>
      <c r="X28" s="246">
        <v>14012</v>
      </c>
      <c r="Y28" s="246">
        <v>691</v>
      </c>
      <c r="Z28" s="223"/>
      <c r="AA28" s="247">
        <f t="shared" ref="AA28:AA29" si="7">SUM(AB28:AE28)</f>
        <v>7486</v>
      </c>
      <c r="AB28" s="246">
        <v>4890</v>
      </c>
      <c r="AC28" s="246">
        <v>1311</v>
      </c>
      <c r="AD28" s="246">
        <v>646</v>
      </c>
      <c r="AE28" s="246">
        <v>639</v>
      </c>
      <c r="AF28" s="246">
        <v>2305</v>
      </c>
      <c r="AG28" s="223"/>
      <c r="AH28" s="247">
        <f t="shared" ref="AH28:AH29" si="8">SUM(AI28:AN28)</f>
        <v>9843</v>
      </c>
      <c r="AI28" s="246">
        <v>2692</v>
      </c>
      <c r="AJ28" s="246">
        <v>1196</v>
      </c>
      <c r="AK28" s="246">
        <v>1181</v>
      </c>
      <c r="AL28" s="246">
        <v>1700</v>
      </c>
      <c r="AM28" s="246">
        <v>1499</v>
      </c>
      <c r="AN28" s="246">
        <v>1575</v>
      </c>
      <c r="AO28" s="247">
        <f t="shared" ref="AO28:AO29" si="9">SUM(AP28:AS28)</f>
        <v>9909</v>
      </c>
      <c r="AP28" s="246">
        <v>5934</v>
      </c>
      <c r="AQ28" s="246">
        <v>1293</v>
      </c>
      <c r="AR28" s="246">
        <v>1364</v>
      </c>
      <c r="AS28" s="246">
        <v>1318</v>
      </c>
      <c r="AT28" s="246">
        <v>3739</v>
      </c>
      <c r="AU28" s="248">
        <v>0</v>
      </c>
      <c r="AV28" s="246">
        <v>3644</v>
      </c>
      <c r="AW28" s="62">
        <v>2405</v>
      </c>
      <c r="AX28" s="246">
        <v>2414</v>
      </c>
      <c r="AY28" s="247">
        <f t="shared" ref="AY28:AY29" si="10">SUM(AZ28:BE28)</f>
        <v>3298</v>
      </c>
      <c r="AZ28" s="246">
        <v>989</v>
      </c>
      <c r="BA28" s="246">
        <v>138</v>
      </c>
      <c r="BB28" s="246">
        <v>531</v>
      </c>
      <c r="BC28" s="246">
        <v>231</v>
      </c>
      <c r="BD28" s="246">
        <v>1030</v>
      </c>
      <c r="BE28" s="246">
        <v>379</v>
      </c>
      <c r="BF28" s="223"/>
      <c r="BG28" s="247">
        <f t="shared" ref="BG28:BG36" si="11">SUM(BH28:BI28)</f>
        <v>4063</v>
      </c>
      <c r="BH28" s="246">
        <v>3069</v>
      </c>
      <c r="BI28" s="246">
        <v>994</v>
      </c>
      <c r="BJ28" s="246">
        <v>1316</v>
      </c>
      <c r="BK28" s="246">
        <v>1588</v>
      </c>
      <c r="BL28" s="246">
        <v>3036</v>
      </c>
      <c r="BM28" s="246">
        <v>3772</v>
      </c>
      <c r="BN28" s="62">
        <v>1598</v>
      </c>
      <c r="BO28" s="246">
        <v>1769</v>
      </c>
      <c r="BP28" s="246">
        <v>1452</v>
      </c>
      <c r="BQ28" s="246">
        <v>1541</v>
      </c>
      <c r="BR28" s="223"/>
      <c r="BS28" s="246">
        <v>471</v>
      </c>
      <c r="BT28" s="246">
        <v>2605</v>
      </c>
      <c r="BU28" s="246">
        <v>351</v>
      </c>
      <c r="BV28" s="246">
        <v>243</v>
      </c>
      <c r="BW28" s="246">
        <v>1224</v>
      </c>
      <c r="BX28" s="246">
        <v>312</v>
      </c>
      <c r="BY28" s="246">
        <v>663</v>
      </c>
      <c r="BZ28" s="223"/>
      <c r="CA28" s="227"/>
      <c r="CB28" s="227"/>
      <c r="CC28" s="227"/>
      <c r="CD28" s="227"/>
      <c r="CE28" s="227"/>
      <c r="CF28" s="227"/>
      <c r="CG28" s="227"/>
      <c r="CH28" s="227"/>
      <c r="CI28" s="227"/>
      <c r="CJ28" s="227"/>
      <c r="CK28" s="227"/>
      <c r="CL28" s="227"/>
      <c r="CM28" s="227"/>
      <c r="CN28" s="227"/>
      <c r="CO28" s="227"/>
      <c r="CP28" s="227"/>
      <c r="CQ28" s="227"/>
      <c r="CR28" s="227"/>
      <c r="CS28" s="227"/>
      <c r="CT28" s="227"/>
      <c r="CU28" s="227"/>
      <c r="CV28" s="227"/>
      <c r="CW28" s="227"/>
      <c r="CX28" s="227"/>
      <c r="CY28" s="227"/>
      <c r="CZ28" s="227"/>
      <c r="DA28" s="227"/>
      <c r="DB28" s="227"/>
      <c r="DC28" s="227"/>
      <c r="DD28" s="227"/>
      <c r="DE28" s="227"/>
      <c r="DF28" s="227"/>
      <c r="DG28" s="227"/>
      <c r="DH28" s="227"/>
      <c r="DI28" s="227"/>
      <c r="DJ28" s="227"/>
      <c r="DK28" s="227"/>
      <c r="DL28" s="227"/>
      <c r="DM28" s="227"/>
      <c r="DN28" s="227"/>
      <c r="DO28" s="227"/>
      <c r="DP28" s="227"/>
      <c r="DQ28" s="227"/>
      <c r="DR28" s="227"/>
      <c r="DS28" s="227"/>
      <c r="DT28" s="227"/>
      <c r="DU28" s="227"/>
      <c r="DV28" s="227"/>
      <c r="DW28" s="227"/>
      <c r="DX28" s="227"/>
      <c r="DY28" s="227"/>
      <c r="DZ28" s="227"/>
      <c r="EA28" s="227"/>
      <c r="EB28" s="227"/>
      <c r="EC28" s="227"/>
      <c r="ED28" s="227"/>
      <c r="EE28" s="227"/>
      <c r="EF28" s="227"/>
      <c r="EG28" s="227"/>
      <c r="EH28" s="227"/>
      <c r="EI28" s="227"/>
      <c r="EJ28" s="227"/>
      <c r="EK28" s="227"/>
      <c r="EL28" s="227"/>
      <c r="EM28" s="227"/>
      <c r="EN28" s="227"/>
      <c r="EO28" s="227"/>
      <c r="EP28" s="227"/>
      <c r="EQ28" s="227"/>
      <c r="ER28" s="227"/>
      <c r="ES28" s="227"/>
      <c r="ET28" s="227"/>
      <c r="EU28" s="227"/>
      <c r="EV28" s="227"/>
      <c r="EW28" s="227"/>
      <c r="EX28" s="227"/>
      <c r="EY28" s="227"/>
      <c r="EZ28" s="227"/>
      <c r="FA28" s="227"/>
      <c r="FB28" s="227"/>
      <c r="FC28" s="227"/>
      <c r="FD28" s="227"/>
      <c r="FE28" s="227"/>
      <c r="FF28" s="227"/>
      <c r="FG28" s="227"/>
      <c r="FH28" s="227"/>
      <c r="FI28" s="227"/>
      <c r="FJ28" s="227"/>
      <c r="FK28" s="227"/>
      <c r="FL28" s="227"/>
      <c r="FM28" s="227"/>
      <c r="FN28" s="227"/>
      <c r="FO28" s="227"/>
      <c r="FP28" s="227"/>
      <c r="FQ28" s="227"/>
      <c r="FR28" s="227"/>
      <c r="FS28" s="227"/>
      <c r="FT28" s="227"/>
      <c r="FU28" s="227"/>
      <c r="FV28" s="227"/>
      <c r="FW28" s="227"/>
      <c r="FX28" s="227"/>
      <c r="FY28" s="227"/>
      <c r="FZ28" s="227"/>
      <c r="GA28" s="227"/>
      <c r="GB28" s="227"/>
      <c r="GC28" s="227"/>
      <c r="GD28" s="227"/>
      <c r="GE28" s="227"/>
      <c r="GF28" s="227"/>
      <c r="GG28" s="227"/>
      <c r="GH28" s="227"/>
      <c r="GI28" s="227"/>
      <c r="GJ28" s="227"/>
      <c r="GK28" s="227"/>
      <c r="GL28" s="227"/>
      <c r="GM28" s="227"/>
      <c r="GN28" s="227"/>
      <c r="GO28" s="227"/>
      <c r="GP28" s="227"/>
      <c r="GQ28" s="227"/>
      <c r="GR28" s="227"/>
      <c r="GS28" s="227"/>
      <c r="GT28" s="227"/>
      <c r="GU28" s="227"/>
      <c r="GV28" s="227"/>
      <c r="GW28" s="227"/>
      <c r="GX28" s="227"/>
      <c r="GY28" s="227"/>
      <c r="GZ28" s="227"/>
      <c r="HA28" s="227"/>
      <c r="HB28" s="227"/>
      <c r="HC28" s="227"/>
      <c r="HD28" s="227"/>
      <c r="HE28" s="227"/>
      <c r="HF28" s="227"/>
      <c r="HG28" s="227"/>
      <c r="HH28" s="227"/>
      <c r="HI28" s="227"/>
      <c r="HJ28" s="227"/>
      <c r="HK28" s="227"/>
      <c r="HL28" s="227"/>
      <c r="HM28" s="227"/>
      <c r="HN28" s="227"/>
      <c r="HO28" s="227"/>
      <c r="HP28" s="227"/>
      <c r="HQ28" s="227"/>
      <c r="HR28" s="227"/>
      <c r="HS28" s="227"/>
      <c r="HT28" s="227"/>
      <c r="HU28" s="227"/>
      <c r="HV28" s="227"/>
      <c r="HW28" s="227"/>
      <c r="HX28" s="227"/>
      <c r="HY28" s="227"/>
      <c r="HZ28" s="227"/>
      <c r="IA28" s="227"/>
      <c r="IB28" s="227"/>
      <c r="IC28" s="227"/>
      <c r="ID28" s="227"/>
      <c r="IE28" s="227"/>
      <c r="IF28" s="227"/>
      <c r="IG28" s="227"/>
      <c r="IH28" s="227"/>
      <c r="II28" s="227"/>
      <c r="IJ28" s="227"/>
      <c r="IK28" s="227"/>
      <c r="IL28" s="227"/>
      <c r="IM28" s="227"/>
      <c r="IN28" s="227"/>
      <c r="IO28" s="227"/>
      <c r="IP28" s="227"/>
      <c r="IQ28" s="227"/>
      <c r="IR28" s="227"/>
      <c r="IS28" s="227"/>
      <c r="IT28" s="227"/>
      <c r="IU28" s="227"/>
      <c r="IV28" s="227"/>
      <c r="IW28" s="227"/>
      <c r="IX28" s="227"/>
      <c r="IY28" s="227"/>
      <c r="IZ28" s="227"/>
      <c r="JA28" s="227"/>
      <c r="JB28" s="227"/>
      <c r="JC28" s="227"/>
      <c r="JD28" s="227"/>
      <c r="JE28" s="227"/>
      <c r="JF28" s="227"/>
      <c r="JG28" s="227"/>
      <c r="JH28" s="227"/>
      <c r="JI28" s="227"/>
      <c r="JJ28" s="227"/>
      <c r="JK28" s="227"/>
      <c r="JL28" s="227"/>
      <c r="JM28" s="227"/>
      <c r="JN28" s="227"/>
      <c r="JO28" s="227"/>
      <c r="JP28" s="227"/>
      <c r="JQ28" s="227"/>
      <c r="JR28" s="227"/>
      <c r="JS28" s="227"/>
      <c r="JT28" s="227"/>
      <c r="JU28" s="227"/>
      <c r="JV28" s="227"/>
      <c r="JW28" s="227"/>
      <c r="JX28" s="227"/>
      <c r="JY28" s="227"/>
      <c r="JZ28" s="227"/>
      <c r="KA28" s="227"/>
      <c r="KB28" s="227"/>
      <c r="KC28" s="227"/>
      <c r="KD28" s="227"/>
      <c r="KE28" s="227"/>
      <c r="KF28" s="227"/>
      <c r="KG28" s="227"/>
      <c r="KH28" s="227"/>
      <c r="KI28" s="227"/>
      <c r="KJ28" s="227"/>
      <c r="KK28" s="227"/>
      <c r="KL28" s="227"/>
      <c r="KM28" s="227"/>
      <c r="KN28" s="227"/>
      <c r="KO28" s="227"/>
      <c r="KP28" s="227"/>
      <c r="KQ28" s="227"/>
      <c r="KR28" s="227"/>
      <c r="KS28" s="227"/>
      <c r="KT28" s="227"/>
      <c r="KU28" s="227"/>
      <c r="KV28" s="227"/>
      <c r="KW28" s="227"/>
      <c r="KX28" s="227"/>
      <c r="KY28" s="227"/>
      <c r="KZ28" s="227"/>
      <c r="LA28" s="227"/>
      <c r="LB28" s="227"/>
      <c r="LC28" s="227"/>
      <c r="LD28" s="227"/>
      <c r="LE28" s="227"/>
      <c r="LF28" s="227"/>
      <c r="LG28" s="227"/>
      <c r="LH28" s="227"/>
      <c r="LI28" s="227"/>
      <c r="LJ28" s="227"/>
      <c r="LK28" s="227"/>
      <c r="LL28" s="227"/>
      <c r="LM28" s="227"/>
      <c r="LN28" s="227"/>
      <c r="LO28" s="227"/>
      <c r="LP28" s="227"/>
      <c r="LQ28" s="227"/>
      <c r="LR28" s="227"/>
      <c r="LS28" s="227"/>
      <c r="LT28" s="227"/>
      <c r="LU28" s="227"/>
      <c r="LV28" s="227"/>
      <c r="LW28" s="227"/>
      <c r="LX28" s="227"/>
      <c r="LY28" s="227"/>
      <c r="LZ28" s="227"/>
      <c r="MA28" s="227"/>
      <c r="MB28" s="227"/>
      <c r="MC28" s="227"/>
      <c r="MD28" s="227"/>
      <c r="ME28" s="227"/>
      <c r="MF28" s="227"/>
      <c r="MG28" s="227"/>
      <c r="MH28" s="227"/>
      <c r="MI28" s="227"/>
      <c r="MJ28" s="227"/>
      <c r="MK28" s="227"/>
      <c r="ML28" s="227"/>
      <c r="MM28" s="227"/>
      <c r="MN28" s="227"/>
      <c r="MO28" s="227"/>
      <c r="MP28" s="227"/>
      <c r="MQ28" s="227"/>
      <c r="MR28" s="227"/>
      <c r="MS28" s="227"/>
      <c r="MT28" s="227"/>
      <c r="MU28" s="227"/>
      <c r="MV28" s="227"/>
      <c r="MW28" s="227"/>
      <c r="MX28" s="227"/>
      <c r="MY28" s="227"/>
      <c r="MZ28" s="227"/>
      <c r="NA28" s="227"/>
      <c r="NB28" s="227"/>
      <c r="NC28" s="227"/>
      <c r="ND28" s="227"/>
      <c r="NE28" s="227"/>
      <c r="NF28" s="227"/>
      <c r="NG28" s="227"/>
      <c r="NH28" s="227"/>
      <c r="NI28" s="227"/>
      <c r="NJ28" s="227"/>
      <c r="NK28" s="227"/>
      <c r="NL28" s="227"/>
      <c r="NM28" s="227"/>
      <c r="NN28" s="227"/>
      <c r="NO28" s="227"/>
      <c r="NP28" s="227"/>
      <c r="NQ28" s="227"/>
      <c r="NR28" s="227"/>
      <c r="NS28" s="227"/>
      <c r="NT28" s="227"/>
      <c r="NU28" s="227"/>
      <c r="NV28" s="227"/>
      <c r="NW28" s="227"/>
      <c r="NX28" s="227"/>
      <c r="NY28" s="227"/>
      <c r="NZ28" s="227"/>
      <c r="OA28" s="227"/>
      <c r="OB28" s="227"/>
      <c r="OC28" s="227"/>
      <c r="OD28" s="227"/>
      <c r="OE28" s="227"/>
      <c r="OF28" s="227"/>
      <c r="OG28" s="227"/>
      <c r="OH28" s="227"/>
      <c r="OI28" s="227"/>
      <c r="OJ28" s="227"/>
      <c r="OK28" s="227"/>
      <c r="OL28" s="227"/>
      <c r="OM28" s="227"/>
      <c r="ON28" s="227"/>
      <c r="OO28" s="227"/>
      <c r="OP28" s="227"/>
      <c r="OQ28" s="227"/>
      <c r="OR28" s="227"/>
      <c r="OS28" s="227"/>
      <c r="OT28" s="227"/>
      <c r="OU28" s="227"/>
      <c r="OV28" s="227"/>
      <c r="OW28" s="227"/>
      <c r="OX28" s="227"/>
      <c r="OY28" s="227"/>
      <c r="OZ28" s="227"/>
      <c r="PA28" s="227"/>
      <c r="PB28" s="227"/>
      <c r="PC28" s="227"/>
      <c r="PD28" s="227"/>
      <c r="PE28" s="227"/>
      <c r="PF28" s="227"/>
      <c r="PG28" s="227"/>
      <c r="PH28" s="227"/>
      <c r="PI28" s="227"/>
      <c r="PJ28" s="227"/>
      <c r="PK28" s="227"/>
      <c r="PL28" s="227"/>
      <c r="PM28" s="227"/>
      <c r="PN28" s="227"/>
      <c r="PO28" s="227"/>
      <c r="PP28" s="227"/>
      <c r="PQ28" s="227"/>
      <c r="PR28" s="227"/>
      <c r="PS28" s="227"/>
      <c r="PT28" s="227"/>
      <c r="PU28" s="227"/>
      <c r="PV28" s="227"/>
      <c r="PW28" s="227"/>
      <c r="PX28" s="227"/>
      <c r="PY28" s="227"/>
      <c r="PZ28" s="227"/>
      <c r="QA28" s="227"/>
      <c r="QB28" s="227"/>
      <c r="QC28" s="227"/>
      <c r="QD28" s="227"/>
      <c r="QE28" s="227"/>
      <c r="QF28" s="227"/>
      <c r="QG28" s="227"/>
      <c r="QH28" s="227"/>
      <c r="QI28" s="227"/>
      <c r="QJ28" s="227"/>
      <c r="QK28" s="227"/>
      <c r="QL28" s="227"/>
      <c r="QM28" s="227"/>
      <c r="QN28" s="227"/>
      <c r="QO28" s="227"/>
      <c r="QP28" s="227"/>
      <c r="QQ28" s="227"/>
      <c r="QR28" s="227"/>
      <c r="QS28" s="227"/>
      <c r="QT28" s="227"/>
      <c r="QU28" s="227"/>
      <c r="QV28" s="227"/>
      <c r="QW28" s="227"/>
      <c r="QX28" s="227"/>
      <c r="QY28" s="227"/>
      <c r="QZ28" s="227"/>
      <c r="RA28" s="227"/>
      <c r="RB28" s="227"/>
      <c r="RC28" s="227"/>
      <c r="RD28" s="227"/>
      <c r="RE28" s="227"/>
      <c r="RF28" s="227"/>
      <c r="RG28" s="227"/>
      <c r="RH28" s="227"/>
      <c r="RI28" s="227"/>
      <c r="RJ28" s="227"/>
      <c r="RK28" s="227"/>
      <c r="RL28" s="227"/>
      <c r="RM28" s="227"/>
      <c r="RN28" s="227"/>
      <c r="RO28" s="227"/>
      <c r="RP28" s="227"/>
      <c r="RQ28" s="227"/>
      <c r="RR28" s="227"/>
      <c r="RS28" s="227"/>
      <c r="RT28" s="227"/>
      <c r="RU28" s="227"/>
    </row>
    <row r="29" spans="1:489" s="229" customFormat="1">
      <c r="A29" s="221"/>
      <c r="B29" s="230" t="s">
        <v>206</v>
      </c>
      <c r="C29" s="223"/>
      <c r="D29" s="230" t="s">
        <v>210</v>
      </c>
      <c r="E29" s="230" t="s">
        <v>211</v>
      </c>
      <c r="F29" s="223"/>
      <c r="G29" s="230" t="s">
        <v>170</v>
      </c>
      <c r="H29" s="223"/>
      <c r="I29" s="224" t="s">
        <v>212</v>
      </c>
      <c r="J29" s="223"/>
      <c r="K29" s="225" t="s">
        <v>213</v>
      </c>
      <c r="L29" s="56">
        <v>158500</v>
      </c>
      <c r="M29" s="56">
        <v>39625</v>
      </c>
      <c r="N29" s="61">
        <v>0.5</v>
      </c>
      <c r="O29" s="231"/>
      <c r="P29" s="56">
        <f>SUM(Q29:V29)</f>
        <v>66912</v>
      </c>
      <c r="Q29" s="246">
        <v>53276</v>
      </c>
      <c r="R29" s="246">
        <v>2090</v>
      </c>
      <c r="S29" s="62">
        <v>2151</v>
      </c>
      <c r="T29" s="246">
        <v>3691</v>
      </c>
      <c r="U29" s="246">
        <v>2839</v>
      </c>
      <c r="V29" s="246">
        <v>2865</v>
      </c>
      <c r="W29" s="247">
        <f t="shared" ref="W29" si="12">SUM(X29:Y29)</f>
        <v>16796</v>
      </c>
      <c r="X29" s="246">
        <v>16006</v>
      </c>
      <c r="Y29" s="246">
        <v>790</v>
      </c>
      <c r="Z29" s="223"/>
      <c r="AA29" s="247">
        <f t="shared" si="7"/>
        <v>8552</v>
      </c>
      <c r="AB29" s="246">
        <v>5586</v>
      </c>
      <c r="AC29" s="246">
        <v>1498</v>
      </c>
      <c r="AD29" s="246">
        <v>738</v>
      </c>
      <c r="AE29" s="246">
        <v>730</v>
      </c>
      <c r="AF29" s="246">
        <v>2633</v>
      </c>
      <c r="AG29" s="223"/>
      <c r="AH29" s="247">
        <f t="shared" si="8"/>
        <v>11244</v>
      </c>
      <c r="AI29" s="246">
        <v>3076</v>
      </c>
      <c r="AJ29" s="246">
        <v>1366</v>
      </c>
      <c r="AK29" s="246">
        <v>1349</v>
      </c>
      <c r="AL29" s="246">
        <v>1942</v>
      </c>
      <c r="AM29" s="246">
        <v>1712</v>
      </c>
      <c r="AN29" s="246">
        <v>1799</v>
      </c>
      <c r="AO29" s="247">
        <f t="shared" si="9"/>
        <v>10295</v>
      </c>
      <c r="AP29" s="246">
        <v>6107</v>
      </c>
      <c r="AQ29" s="246">
        <v>1397</v>
      </c>
      <c r="AR29" s="246">
        <v>1473</v>
      </c>
      <c r="AS29" s="246">
        <v>1318</v>
      </c>
      <c r="AT29" s="246">
        <v>4117</v>
      </c>
      <c r="AU29" s="248">
        <v>0</v>
      </c>
      <c r="AV29" s="246">
        <v>4163</v>
      </c>
      <c r="AW29" s="62">
        <v>2751</v>
      </c>
      <c r="AX29" s="246">
        <v>2858</v>
      </c>
      <c r="AY29" s="247">
        <f t="shared" si="10"/>
        <v>3608</v>
      </c>
      <c r="AZ29" s="246">
        <v>1068</v>
      </c>
      <c r="BA29" s="246">
        <v>158</v>
      </c>
      <c r="BB29" s="246">
        <v>606</v>
      </c>
      <c r="BC29" s="246">
        <v>264</v>
      </c>
      <c r="BD29" s="246">
        <v>1166</v>
      </c>
      <c r="BE29" s="246">
        <v>346</v>
      </c>
      <c r="BF29" s="223"/>
      <c r="BG29" s="247">
        <f t="shared" si="11"/>
        <v>4746</v>
      </c>
      <c r="BH29" s="246">
        <v>3611</v>
      </c>
      <c r="BI29" s="246">
        <v>1135</v>
      </c>
      <c r="BJ29" s="246">
        <v>1355</v>
      </c>
      <c r="BK29" s="246">
        <v>1635</v>
      </c>
      <c r="BL29" s="246">
        <v>3125</v>
      </c>
      <c r="BM29" s="246">
        <v>4076</v>
      </c>
      <c r="BN29" s="62">
        <v>1900</v>
      </c>
      <c r="BO29" s="246">
        <v>2020</v>
      </c>
      <c r="BP29" s="246">
        <v>1659</v>
      </c>
      <c r="BQ29" s="246">
        <v>1761</v>
      </c>
      <c r="BR29" s="223"/>
      <c r="BS29" s="246">
        <v>484</v>
      </c>
      <c r="BT29" s="246">
        <v>2814</v>
      </c>
      <c r="BU29" s="246">
        <v>401</v>
      </c>
      <c r="BV29" s="246">
        <v>278</v>
      </c>
      <c r="BW29" s="246">
        <v>1397</v>
      </c>
      <c r="BX29" s="246">
        <v>321</v>
      </c>
      <c r="BY29" s="246">
        <v>758</v>
      </c>
      <c r="BZ29" s="223"/>
      <c r="CA29" s="227"/>
      <c r="CB29" s="227"/>
      <c r="CC29" s="227"/>
      <c r="CD29" s="227"/>
      <c r="CE29" s="227"/>
      <c r="CF29" s="227"/>
      <c r="CG29" s="227"/>
      <c r="CH29" s="227"/>
      <c r="CI29" s="227"/>
      <c r="CJ29" s="227"/>
      <c r="CK29" s="227"/>
      <c r="CL29" s="227"/>
      <c r="CM29" s="227"/>
      <c r="CN29" s="227"/>
      <c r="CO29" s="227"/>
      <c r="CP29" s="227"/>
      <c r="CQ29" s="227"/>
      <c r="CR29" s="227"/>
      <c r="CS29" s="227"/>
      <c r="CT29" s="227"/>
      <c r="CU29" s="227"/>
      <c r="CV29" s="227"/>
      <c r="CW29" s="227"/>
      <c r="CX29" s="227"/>
      <c r="CY29" s="227"/>
      <c r="CZ29" s="227"/>
      <c r="DA29" s="227"/>
      <c r="DB29" s="227"/>
      <c r="DC29" s="227"/>
      <c r="DD29" s="227"/>
      <c r="DE29" s="227"/>
      <c r="DF29" s="227"/>
      <c r="DG29" s="227"/>
      <c r="DH29" s="227"/>
      <c r="DI29" s="227"/>
      <c r="DJ29" s="227"/>
      <c r="DK29" s="227"/>
      <c r="DL29" s="227"/>
      <c r="DM29" s="227"/>
      <c r="DN29" s="227"/>
      <c r="DO29" s="227"/>
      <c r="DP29" s="227"/>
      <c r="DQ29" s="227"/>
      <c r="DR29" s="227"/>
      <c r="DS29" s="227"/>
      <c r="DT29" s="227"/>
      <c r="DU29" s="227"/>
      <c r="DV29" s="227"/>
      <c r="DW29" s="227"/>
      <c r="DX29" s="227"/>
      <c r="DY29" s="227"/>
      <c r="DZ29" s="227"/>
      <c r="EA29" s="227"/>
      <c r="EB29" s="227"/>
      <c r="EC29" s="227"/>
      <c r="ED29" s="227"/>
      <c r="EE29" s="227"/>
      <c r="EF29" s="227"/>
      <c r="EG29" s="227"/>
      <c r="EH29" s="227"/>
      <c r="EI29" s="227"/>
      <c r="EJ29" s="227"/>
      <c r="EK29" s="227"/>
      <c r="EL29" s="227"/>
      <c r="EM29" s="227"/>
      <c r="EN29" s="227"/>
      <c r="EO29" s="227"/>
      <c r="EP29" s="227"/>
      <c r="EQ29" s="227"/>
      <c r="ER29" s="227"/>
      <c r="ES29" s="227"/>
      <c r="ET29" s="227"/>
      <c r="EU29" s="227"/>
      <c r="EV29" s="227"/>
      <c r="EW29" s="227"/>
      <c r="EX29" s="227"/>
      <c r="EY29" s="227"/>
      <c r="EZ29" s="227"/>
      <c r="FA29" s="227"/>
      <c r="FB29" s="227"/>
      <c r="FC29" s="227"/>
      <c r="FD29" s="227"/>
      <c r="FE29" s="227"/>
      <c r="FF29" s="227"/>
      <c r="FG29" s="227"/>
      <c r="FH29" s="227"/>
      <c r="FI29" s="227"/>
      <c r="FJ29" s="227"/>
      <c r="FK29" s="227"/>
      <c r="FL29" s="227"/>
      <c r="FM29" s="227"/>
      <c r="FN29" s="227"/>
      <c r="FO29" s="227"/>
      <c r="FP29" s="227"/>
      <c r="FQ29" s="227"/>
      <c r="FR29" s="227"/>
      <c r="FS29" s="227"/>
      <c r="FT29" s="227"/>
      <c r="FU29" s="227"/>
      <c r="FV29" s="227"/>
      <c r="FW29" s="227"/>
      <c r="FX29" s="227"/>
      <c r="FY29" s="227"/>
      <c r="FZ29" s="227"/>
      <c r="GA29" s="227"/>
      <c r="GB29" s="227"/>
      <c r="GC29" s="227"/>
      <c r="GD29" s="227"/>
      <c r="GE29" s="227"/>
      <c r="GF29" s="227"/>
      <c r="GG29" s="227"/>
      <c r="GH29" s="227"/>
      <c r="GI29" s="227"/>
      <c r="GJ29" s="227"/>
      <c r="GK29" s="227"/>
      <c r="GL29" s="227"/>
      <c r="GM29" s="227"/>
      <c r="GN29" s="227"/>
      <c r="GO29" s="227"/>
      <c r="GP29" s="227"/>
      <c r="GQ29" s="227"/>
      <c r="GR29" s="227"/>
      <c r="GS29" s="227"/>
      <c r="GT29" s="227"/>
      <c r="GU29" s="227"/>
      <c r="GV29" s="227"/>
      <c r="GW29" s="227"/>
      <c r="GX29" s="227"/>
      <c r="GY29" s="227"/>
      <c r="GZ29" s="227"/>
      <c r="HA29" s="227"/>
      <c r="HB29" s="227"/>
      <c r="HC29" s="227"/>
      <c r="HD29" s="227"/>
      <c r="HE29" s="227"/>
      <c r="HF29" s="227"/>
      <c r="HG29" s="227"/>
      <c r="HH29" s="227"/>
      <c r="HI29" s="227"/>
      <c r="HJ29" s="227"/>
      <c r="HK29" s="227"/>
      <c r="HL29" s="227"/>
      <c r="HM29" s="227"/>
      <c r="HN29" s="227"/>
      <c r="HO29" s="227"/>
      <c r="HP29" s="227"/>
      <c r="HQ29" s="227"/>
      <c r="HR29" s="227"/>
      <c r="HS29" s="227"/>
      <c r="HT29" s="227"/>
      <c r="HU29" s="227"/>
      <c r="HV29" s="227"/>
      <c r="HW29" s="227"/>
      <c r="HX29" s="227"/>
      <c r="HY29" s="227"/>
      <c r="HZ29" s="227"/>
      <c r="IA29" s="227"/>
      <c r="IB29" s="227"/>
      <c r="IC29" s="227"/>
      <c r="ID29" s="227"/>
      <c r="IE29" s="227"/>
      <c r="IF29" s="227"/>
      <c r="IG29" s="227"/>
      <c r="IH29" s="227"/>
      <c r="II29" s="227"/>
      <c r="IJ29" s="227"/>
      <c r="IK29" s="227"/>
      <c r="IL29" s="227"/>
      <c r="IM29" s="227"/>
      <c r="IN29" s="227"/>
      <c r="IO29" s="227"/>
      <c r="IP29" s="227"/>
      <c r="IQ29" s="227"/>
      <c r="IR29" s="227"/>
      <c r="IS29" s="227"/>
      <c r="IT29" s="227"/>
      <c r="IU29" s="227"/>
      <c r="IV29" s="227"/>
      <c r="IW29" s="227"/>
      <c r="IX29" s="227"/>
      <c r="IY29" s="227"/>
      <c r="IZ29" s="227"/>
      <c r="JA29" s="227"/>
      <c r="JB29" s="227"/>
      <c r="JC29" s="227"/>
      <c r="JD29" s="227"/>
      <c r="JE29" s="227"/>
      <c r="JF29" s="227"/>
      <c r="JG29" s="227"/>
      <c r="JH29" s="227"/>
      <c r="JI29" s="227"/>
      <c r="JJ29" s="227"/>
      <c r="JK29" s="227"/>
      <c r="JL29" s="227"/>
      <c r="JM29" s="227"/>
      <c r="JN29" s="227"/>
      <c r="JO29" s="227"/>
      <c r="JP29" s="227"/>
      <c r="JQ29" s="227"/>
      <c r="JR29" s="227"/>
      <c r="JS29" s="227"/>
      <c r="JT29" s="227"/>
      <c r="JU29" s="227"/>
      <c r="JV29" s="227"/>
      <c r="JW29" s="227"/>
      <c r="JX29" s="227"/>
      <c r="JY29" s="227"/>
      <c r="JZ29" s="227"/>
      <c r="KA29" s="227"/>
      <c r="KB29" s="227"/>
      <c r="KC29" s="227"/>
      <c r="KD29" s="227"/>
      <c r="KE29" s="227"/>
      <c r="KF29" s="227"/>
      <c r="KG29" s="227"/>
      <c r="KH29" s="227"/>
      <c r="KI29" s="227"/>
      <c r="KJ29" s="227"/>
      <c r="KK29" s="227"/>
      <c r="KL29" s="227"/>
      <c r="KM29" s="227"/>
      <c r="KN29" s="227"/>
      <c r="KO29" s="227"/>
      <c r="KP29" s="227"/>
      <c r="KQ29" s="227"/>
      <c r="KR29" s="227"/>
      <c r="KS29" s="227"/>
      <c r="KT29" s="227"/>
      <c r="KU29" s="227"/>
      <c r="KV29" s="227"/>
      <c r="KW29" s="227"/>
      <c r="KX29" s="227"/>
      <c r="KY29" s="227"/>
      <c r="KZ29" s="227"/>
      <c r="LA29" s="227"/>
      <c r="LB29" s="227"/>
      <c r="LC29" s="227"/>
      <c r="LD29" s="227"/>
      <c r="LE29" s="227"/>
      <c r="LF29" s="227"/>
      <c r="LG29" s="227"/>
      <c r="LH29" s="227"/>
      <c r="LI29" s="227"/>
      <c r="LJ29" s="227"/>
      <c r="LK29" s="227"/>
      <c r="LL29" s="227"/>
      <c r="LM29" s="227"/>
      <c r="LN29" s="227"/>
      <c r="LO29" s="227"/>
      <c r="LP29" s="227"/>
      <c r="LQ29" s="227"/>
      <c r="LR29" s="227"/>
      <c r="LS29" s="227"/>
      <c r="LT29" s="227"/>
      <c r="LU29" s="227"/>
      <c r="LV29" s="227"/>
      <c r="LW29" s="227"/>
      <c r="LX29" s="227"/>
      <c r="LY29" s="227"/>
      <c r="LZ29" s="227"/>
      <c r="MA29" s="227"/>
      <c r="MB29" s="227"/>
      <c r="MC29" s="227"/>
      <c r="MD29" s="227"/>
      <c r="ME29" s="227"/>
      <c r="MF29" s="227"/>
      <c r="MG29" s="227"/>
      <c r="MH29" s="227"/>
      <c r="MI29" s="227"/>
      <c r="MJ29" s="227"/>
      <c r="MK29" s="227"/>
      <c r="ML29" s="227"/>
      <c r="MM29" s="227"/>
      <c r="MN29" s="227"/>
      <c r="MO29" s="227"/>
      <c r="MP29" s="227"/>
      <c r="MQ29" s="227"/>
      <c r="MR29" s="227"/>
      <c r="MS29" s="227"/>
      <c r="MT29" s="227"/>
      <c r="MU29" s="227"/>
      <c r="MV29" s="227"/>
      <c r="MW29" s="227"/>
      <c r="MX29" s="227"/>
      <c r="MY29" s="227"/>
      <c r="MZ29" s="227"/>
      <c r="NA29" s="227"/>
      <c r="NB29" s="227"/>
      <c r="NC29" s="227"/>
      <c r="ND29" s="227"/>
      <c r="NE29" s="227"/>
      <c r="NF29" s="227"/>
      <c r="NG29" s="227"/>
      <c r="NH29" s="227"/>
      <c r="NI29" s="227"/>
      <c r="NJ29" s="227"/>
      <c r="NK29" s="227"/>
      <c r="NL29" s="227"/>
      <c r="NM29" s="227"/>
      <c r="NN29" s="227"/>
      <c r="NO29" s="227"/>
      <c r="NP29" s="227"/>
      <c r="NQ29" s="227"/>
      <c r="NR29" s="227"/>
      <c r="NS29" s="227"/>
      <c r="NT29" s="227"/>
      <c r="NU29" s="227"/>
      <c r="NV29" s="227"/>
      <c r="NW29" s="227"/>
      <c r="NX29" s="227"/>
      <c r="NY29" s="227"/>
      <c r="NZ29" s="227"/>
      <c r="OA29" s="227"/>
      <c r="OB29" s="227"/>
      <c r="OC29" s="227"/>
      <c r="OD29" s="227"/>
      <c r="OE29" s="227"/>
      <c r="OF29" s="227"/>
      <c r="OG29" s="227"/>
      <c r="OH29" s="227"/>
      <c r="OI29" s="227"/>
      <c r="OJ29" s="227"/>
      <c r="OK29" s="227"/>
      <c r="OL29" s="227"/>
      <c r="OM29" s="227"/>
      <c r="ON29" s="227"/>
      <c r="OO29" s="227"/>
      <c r="OP29" s="227"/>
      <c r="OQ29" s="227"/>
      <c r="OR29" s="227"/>
      <c r="OS29" s="227"/>
      <c r="OT29" s="227"/>
      <c r="OU29" s="227"/>
      <c r="OV29" s="227"/>
      <c r="OW29" s="227"/>
      <c r="OX29" s="227"/>
      <c r="OY29" s="227"/>
      <c r="OZ29" s="227"/>
      <c r="PA29" s="227"/>
      <c r="PB29" s="227"/>
      <c r="PC29" s="227"/>
      <c r="PD29" s="227"/>
      <c r="PE29" s="227"/>
      <c r="PF29" s="227"/>
      <c r="PG29" s="227"/>
      <c r="PH29" s="227"/>
      <c r="PI29" s="227"/>
      <c r="PJ29" s="227"/>
      <c r="PK29" s="227"/>
      <c r="PL29" s="227"/>
      <c r="PM29" s="227"/>
      <c r="PN29" s="227"/>
      <c r="PO29" s="227"/>
      <c r="PP29" s="227"/>
      <c r="PQ29" s="227"/>
      <c r="PR29" s="227"/>
      <c r="PS29" s="227"/>
      <c r="PT29" s="227"/>
      <c r="PU29" s="227"/>
      <c r="PV29" s="227"/>
      <c r="PW29" s="227"/>
      <c r="PX29" s="227"/>
      <c r="PY29" s="227"/>
      <c r="PZ29" s="227"/>
      <c r="QA29" s="227"/>
      <c r="QB29" s="227"/>
      <c r="QC29" s="227"/>
      <c r="QD29" s="227"/>
      <c r="QE29" s="227"/>
      <c r="QF29" s="227"/>
      <c r="QG29" s="227"/>
      <c r="QH29" s="227"/>
      <c r="QI29" s="227"/>
      <c r="QJ29" s="227"/>
      <c r="QK29" s="227"/>
      <c r="QL29" s="227"/>
      <c r="QM29" s="227"/>
      <c r="QN29" s="227"/>
      <c r="QO29" s="227"/>
      <c r="QP29" s="227"/>
      <c r="QQ29" s="227"/>
      <c r="QR29" s="227"/>
      <c r="QS29" s="227"/>
      <c r="QT29" s="227"/>
      <c r="QU29" s="227"/>
      <c r="QV29" s="227"/>
      <c r="QW29" s="227"/>
      <c r="QX29" s="227"/>
      <c r="QY29" s="227"/>
      <c r="QZ29" s="227"/>
      <c r="RA29" s="227"/>
      <c r="RB29" s="227"/>
      <c r="RC29" s="227"/>
      <c r="RD29" s="227"/>
      <c r="RE29" s="227"/>
      <c r="RF29" s="227"/>
      <c r="RG29" s="227"/>
      <c r="RH29" s="227"/>
      <c r="RI29" s="227"/>
      <c r="RJ29" s="227"/>
      <c r="RK29" s="227"/>
      <c r="RL29" s="227"/>
      <c r="RM29" s="227"/>
      <c r="RN29" s="227"/>
      <c r="RO29" s="227"/>
      <c r="RP29" s="227"/>
      <c r="RQ29" s="227"/>
      <c r="RR29" s="227"/>
      <c r="RS29" s="227"/>
      <c r="RT29" s="227"/>
      <c r="RU29" s="227"/>
    </row>
    <row r="30" spans="1:489" s="229" customFormat="1">
      <c r="A30" s="221"/>
      <c r="B30" s="230" t="s">
        <v>206</v>
      </c>
      <c r="C30" s="223"/>
      <c r="D30" s="230" t="s">
        <v>214</v>
      </c>
      <c r="E30" s="230" t="s">
        <v>215</v>
      </c>
      <c r="F30" s="223"/>
      <c r="G30" s="230" t="s">
        <v>165</v>
      </c>
      <c r="H30" s="223"/>
      <c r="I30" s="224" t="s">
        <v>216</v>
      </c>
      <c r="J30" s="223"/>
      <c r="K30" s="225" t="s">
        <v>217</v>
      </c>
      <c r="L30" s="56" t="s">
        <v>168</v>
      </c>
      <c r="M30" s="56" t="s">
        <v>168</v>
      </c>
      <c r="N30" s="61">
        <v>0.65</v>
      </c>
      <c r="O30" s="231"/>
      <c r="P30" s="56" t="s">
        <v>168</v>
      </c>
      <c r="Q30" s="246">
        <v>31477</v>
      </c>
      <c r="R30" s="246" t="s">
        <v>168</v>
      </c>
      <c r="S30" s="62" t="s">
        <v>168</v>
      </c>
      <c r="T30" s="246" t="s">
        <v>168</v>
      </c>
      <c r="U30" s="246" t="s">
        <v>168</v>
      </c>
      <c r="V30" s="246" t="s">
        <v>168</v>
      </c>
      <c r="W30" s="247" t="s">
        <v>168</v>
      </c>
      <c r="X30" s="246" t="s">
        <v>168</v>
      </c>
      <c r="Y30" s="246" t="s">
        <v>168</v>
      </c>
      <c r="Z30" s="223"/>
      <c r="AA30" s="247" t="s">
        <v>168</v>
      </c>
      <c r="AB30" s="246" t="s">
        <v>168</v>
      </c>
      <c r="AC30" s="246" t="s">
        <v>168</v>
      </c>
      <c r="AD30" s="246" t="s">
        <v>168</v>
      </c>
      <c r="AE30" s="246" t="s">
        <v>168</v>
      </c>
      <c r="AF30" s="246" t="s">
        <v>168</v>
      </c>
      <c r="AG30" s="223"/>
      <c r="AH30" s="247" t="s">
        <v>168</v>
      </c>
      <c r="AI30" s="246" t="s">
        <v>168</v>
      </c>
      <c r="AJ30" s="246" t="s">
        <v>168</v>
      </c>
      <c r="AK30" s="246" t="s">
        <v>168</v>
      </c>
      <c r="AL30" s="246" t="s">
        <v>168</v>
      </c>
      <c r="AM30" s="246" t="s">
        <v>168</v>
      </c>
      <c r="AN30" s="246" t="s">
        <v>168</v>
      </c>
      <c r="AO30" s="247" t="s">
        <v>168</v>
      </c>
      <c r="AP30" s="246" t="s">
        <v>168</v>
      </c>
      <c r="AQ30" s="246" t="s">
        <v>168</v>
      </c>
      <c r="AR30" s="246" t="s">
        <v>168</v>
      </c>
      <c r="AS30" s="246" t="s">
        <v>168</v>
      </c>
      <c r="AT30" s="246" t="s">
        <v>168</v>
      </c>
      <c r="AU30" s="248">
        <v>0</v>
      </c>
      <c r="AV30" s="246" t="s">
        <v>168</v>
      </c>
      <c r="AW30" s="62" t="s">
        <v>168</v>
      </c>
      <c r="AX30" s="246" t="s">
        <v>168</v>
      </c>
      <c r="AY30" s="247" t="s">
        <v>168</v>
      </c>
      <c r="AZ30" s="246" t="s">
        <v>168</v>
      </c>
      <c r="BA30" s="246" t="s">
        <v>168</v>
      </c>
      <c r="BB30" s="246" t="s">
        <v>168</v>
      </c>
      <c r="BC30" s="246" t="s">
        <v>168</v>
      </c>
      <c r="BD30" s="246" t="s">
        <v>168</v>
      </c>
      <c r="BE30" s="246" t="s">
        <v>168</v>
      </c>
      <c r="BF30" s="223"/>
      <c r="BG30" s="247" t="s">
        <v>168</v>
      </c>
      <c r="BH30" s="246" t="s">
        <v>168</v>
      </c>
      <c r="BI30" s="246" t="s">
        <v>168</v>
      </c>
      <c r="BJ30" s="246" t="s">
        <v>168</v>
      </c>
      <c r="BK30" s="246" t="s">
        <v>168</v>
      </c>
      <c r="BL30" s="246" t="s">
        <v>168</v>
      </c>
      <c r="BM30" s="246" t="s">
        <v>168</v>
      </c>
      <c r="BN30" s="62" t="s">
        <v>168</v>
      </c>
      <c r="BO30" s="246" t="s">
        <v>168</v>
      </c>
      <c r="BP30" s="246" t="s">
        <v>168</v>
      </c>
      <c r="BQ30" s="246" t="s">
        <v>168</v>
      </c>
      <c r="BR30" s="223"/>
      <c r="BS30" s="246" t="s">
        <v>168</v>
      </c>
      <c r="BT30" s="246" t="s">
        <v>168</v>
      </c>
      <c r="BU30" s="246" t="s">
        <v>168</v>
      </c>
      <c r="BV30" s="246" t="s">
        <v>168</v>
      </c>
      <c r="BW30" s="246" t="s">
        <v>168</v>
      </c>
      <c r="BX30" s="246" t="s">
        <v>168</v>
      </c>
      <c r="BY30" s="246" t="s">
        <v>168</v>
      </c>
      <c r="BZ30" s="223"/>
      <c r="CA30" s="227"/>
      <c r="CB30" s="227"/>
      <c r="CC30" s="227"/>
      <c r="CD30" s="227"/>
      <c r="CE30" s="227"/>
      <c r="CF30" s="227"/>
      <c r="CG30" s="227"/>
      <c r="CH30" s="227"/>
      <c r="CI30" s="227"/>
      <c r="CJ30" s="227"/>
      <c r="CK30" s="227"/>
      <c r="CL30" s="227"/>
      <c r="CM30" s="227"/>
      <c r="CN30" s="227"/>
      <c r="CO30" s="227"/>
      <c r="CP30" s="227"/>
      <c r="CQ30" s="227"/>
      <c r="CR30" s="227"/>
      <c r="CS30" s="227"/>
      <c r="CT30" s="227"/>
      <c r="CU30" s="227"/>
      <c r="CV30" s="227"/>
      <c r="CW30" s="227"/>
      <c r="CX30" s="227"/>
      <c r="CY30" s="227"/>
      <c r="CZ30" s="227"/>
      <c r="DA30" s="227"/>
      <c r="DB30" s="227"/>
      <c r="DC30" s="227"/>
      <c r="DD30" s="227"/>
      <c r="DE30" s="227"/>
      <c r="DF30" s="227"/>
      <c r="DG30" s="227"/>
      <c r="DH30" s="227"/>
      <c r="DI30" s="227"/>
      <c r="DJ30" s="227"/>
      <c r="DK30" s="227"/>
      <c r="DL30" s="227"/>
      <c r="DM30" s="227"/>
      <c r="DN30" s="227"/>
      <c r="DO30" s="227"/>
      <c r="DP30" s="227"/>
      <c r="DQ30" s="227"/>
      <c r="DR30" s="227"/>
      <c r="DS30" s="227"/>
      <c r="DT30" s="227"/>
      <c r="DU30" s="227"/>
      <c r="DV30" s="227"/>
      <c r="DW30" s="227"/>
      <c r="DX30" s="227"/>
      <c r="DY30" s="227"/>
      <c r="DZ30" s="227"/>
      <c r="EA30" s="227"/>
      <c r="EB30" s="227"/>
      <c r="EC30" s="227"/>
      <c r="ED30" s="227"/>
      <c r="EE30" s="227"/>
      <c r="EF30" s="227"/>
      <c r="EG30" s="227"/>
      <c r="EH30" s="227"/>
      <c r="EI30" s="227"/>
      <c r="EJ30" s="227"/>
      <c r="EK30" s="227"/>
      <c r="EL30" s="227"/>
      <c r="EM30" s="227"/>
      <c r="EN30" s="227"/>
      <c r="EO30" s="227"/>
      <c r="EP30" s="227"/>
      <c r="EQ30" s="227"/>
      <c r="ER30" s="227"/>
      <c r="ES30" s="227"/>
      <c r="ET30" s="227"/>
      <c r="EU30" s="227"/>
      <c r="EV30" s="227"/>
      <c r="EW30" s="227"/>
      <c r="EX30" s="227"/>
      <c r="EY30" s="227"/>
      <c r="EZ30" s="227"/>
      <c r="FA30" s="227"/>
      <c r="FB30" s="227"/>
      <c r="FC30" s="227"/>
      <c r="FD30" s="227"/>
      <c r="FE30" s="227"/>
      <c r="FF30" s="227"/>
      <c r="FG30" s="227"/>
      <c r="FH30" s="227"/>
      <c r="FI30" s="227"/>
      <c r="FJ30" s="227"/>
      <c r="FK30" s="227"/>
      <c r="FL30" s="227"/>
      <c r="FM30" s="227"/>
      <c r="FN30" s="227"/>
      <c r="FO30" s="227"/>
      <c r="FP30" s="227"/>
      <c r="FQ30" s="227"/>
      <c r="FR30" s="227"/>
      <c r="FS30" s="227"/>
      <c r="FT30" s="227"/>
      <c r="FU30" s="227"/>
      <c r="FV30" s="227"/>
      <c r="FW30" s="227"/>
      <c r="FX30" s="227"/>
      <c r="FY30" s="227"/>
      <c r="FZ30" s="227"/>
      <c r="GA30" s="227"/>
      <c r="GB30" s="227"/>
      <c r="GC30" s="227"/>
      <c r="GD30" s="227"/>
      <c r="GE30" s="227"/>
      <c r="GF30" s="227"/>
      <c r="GG30" s="227"/>
      <c r="GH30" s="227"/>
      <c r="GI30" s="227"/>
      <c r="GJ30" s="227"/>
      <c r="GK30" s="227"/>
      <c r="GL30" s="227"/>
      <c r="GM30" s="227"/>
      <c r="GN30" s="227"/>
      <c r="GO30" s="227"/>
      <c r="GP30" s="227"/>
      <c r="GQ30" s="227"/>
      <c r="GR30" s="227"/>
      <c r="GS30" s="227"/>
      <c r="GT30" s="227"/>
      <c r="GU30" s="227"/>
      <c r="GV30" s="227"/>
      <c r="GW30" s="227"/>
      <c r="GX30" s="227"/>
      <c r="GY30" s="227"/>
      <c r="GZ30" s="227"/>
      <c r="HA30" s="227"/>
      <c r="HB30" s="227"/>
      <c r="HC30" s="227"/>
      <c r="HD30" s="227"/>
      <c r="HE30" s="227"/>
      <c r="HF30" s="227"/>
      <c r="HG30" s="227"/>
      <c r="HH30" s="227"/>
      <c r="HI30" s="227"/>
      <c r="HJ30" s="227"/>
      <c r="HK30" s="227"/>
      <c r="HL30" s="227"/>
      <c r="HM30" s="227"/>
      <c r="HN30" s="227"/>
      <c r="HO30" s="227"/>
      <c r="HP30" s="227"/>
      <c r="HQ30" s="227"/>
      <c r="HR30" s="227"/>
      <c r="HS30" s="227"/>
      <c r="HT30" s="227"/>
      <c r="HU30" s="227"/>
      <c r="HV30" s="227"/>
      <c r="HW30" s="227"/>
      <c r="HX30" s="227"/>
      <c r="HY30" s="227"/>
      <c r="HZ30" s="227"/>
      <c r="IA30" s="227"/>
      <c r="IB30" s="227"/>
      <c r="IC30" s="227"/>
      <c r="ID30" s="227"/>
      <c r="IE30" s="227"/>
      <c r="IF30" s="227"/>
      <c r="IG30" s="227"/>
      <c r="IH30" s="227"/>
      <c r="II30" s="227"/>
      <c r="IJ30" s="227"/>
      <c r="IK30" s="227"/>
      <c r="IL30" s="227"/>
      <c r="IM30" s="227"/>
      <c r="IN30" s="227"/>
      <c r="IO30" s="227"/>
      <c r="IP30" s="227"/>
      <c r="IQ30" s="227"/>
      <c r="IR30" s="227"/>
      <c r="IS30" s="227"/>
      <c r="IT30" s="227"/>
      <c r="IU30" s="227"/>
      <c r="IV30" s="227"/>
      <c r="IW30" s="227"/>
      <c r="IX30" s="227"/>
      <c r="IY30" s="227"/>
      <c r="IZ30" s="227"/>
      <c r="JA30" s="227"/>
      <c r="JB30" s="227"/>
      <c r="JC30" s="227"/>
      <c r="JD30" s="227"/>
      <c r="JE30" s="227"/>
      <c r="JF30" s="227"/>
      <c r="JG30" s="227"/>
      <c r="JH30" s="227"/>
      <c r="JI30" s="227"/>
      <c r="JJ30" s="227"/>
      <c r="JK30" s="227"/>
      <c r="JL30" s="227"/>
      <c r="JM30" s="227"/>
      <c r="JN30" s="227"/>
      <c r="JO30" s="227"/>
      <c r="JP30" s="227"/>
      <c r="JQ30" s="227"/>
      <c r="JR30" s="227"/>
      <c r="JS30" s="227"/>
      <c r="JT30" s="227"/>
      <c r="JU30" s="227"/>
      <c r="JV30" s="227"/>
      <c r="JW30" s="227"/>
      <c r="JX30" s="227"/>
      <c r="JY30" s="227"/>
      <c r="JZ30" s="227"/>
      <c r="KA30" s="227"/>
      <c r="KB30" s="227"/>
      <c r="KC30" s="227"/>
      <c r="KD30" s="227"/>
      <c r="KE30" s="227"/>
      <c r="KF30" s="227"/>
      <c r="KG30" s="227"/>
      <c r="KH30" s="227"/>
      <c r="KI30" s="227"/>
      <c r="KJ30" s="227"/>
      <c r="KK30" s="227"/>
      <c r="KL30" s="227"/>
      <c r="KM30" s="227"/>
      <c r="KN30" s="227"/>
      <c r="KO30" s="227"/>
      <c r="KP30" s="227"/>
      <c r="KQ30" s="227"/>
      <c r="KR30" s="227"/>
      <c r="KS30" s="227"/>
      <c r="KT30" s="227"/>
      <c r="KU30" s="227"/>
      <c r="KV30" s="227"/>
      <c r="KW30" s="227"/>
      <c r="KX30" s="227"/>
      <c r="KY30" s="227"/>
      <c r="KZ30" s="227"/>
      <c r="LA30" s="227"/>
      <c r="LB30" s="227"/>
      <c r="LC30" s="227"/>
      <c r="LD30" s="227"/>
      <c r="LE30" s="227"/>
      <c r="LF30" s="227"/>
      <c r="LG30" s="227"/>
      <c r="LH30" s="227"/>
      <c r="LI30" s="227"/>
      <c r="LJ30" s="227"/>
      <c r="LK30" s="227"/>
      <c r="LL30" s="227"/>
      <c r="LM30" s="227"/>
      <c r="LN30" s="227"/>
      <c r="LO30" s="227"/>
      <c r="LP30" s="227"/>
      <c r="LQ30" s="227"/>
      <c r="LR30" s="227"/>
      <c r="LS30" s="227"/>
      <c r="LT30" s="227"/>
      <c r="LU30" s="227"/>
      <c r="LV30" s="227"/>
      <c r="LW30" s="227"/>
      <c r="LX30" s="227"/>
      <c r="LY30" s="227"/>
      <c r="LZ30" s="227"/>
      <c r="MA30" s="227"/>
      <c r="MB30" s="227"/>
      <c r="MC30" s="227"/>
      <c r="MD30" s="227"/>
      <c r="ME30" s="227"/>
      <c r="MF30" s="227"/>
      <c r="MG30" s="227"/>
      <c r="MH30" s="227"/>
      <c r="MI30" s="227"/>
      <c r="MJ30" s="227"/>
      <c r="MK30" s="227"/>
      <c r="ML30" s="227"/>
      <c r="MM30" s="227"/>
      <c r="MN30" s="227"/>
      <c r="MO30" s="227"/>
      <c r="MP30" s="227"/>
      <c r="MQ30" s="227"/>
      <c r="MR30" s="227"/>
      <c r="MS30" s="227"/>
      <c r="MT30" s="227"/>
      <c r="MU30" s="227"/>
      <c r="MV30" s="227"/>
      <c r="MW30" s="227"/>
      <c r="MX30" s="227"/>
      <c r="MY30" s="227"/>
      <c r="MZ30" s="227"/>
      <c r="NA30" s="227"/>
      <c r="NB30" s="227"/>
      <c r="NC30" s="227"/>
      <c r="ND30" s="227"/>
      <c r="NE30" s="227"/>
      <c r="NF30" s="227"/>
      <c r="NG30" s="227"/>
      <c r="NH30" s="227"/>
      <c r="NI30" s="227"/>
      <c r="NJ30" s="227"/>
      <c r="NK30" s="227"/>
      <c r="NL30" s="227"/>
      <c r="NM30" s="227"/>
      <c r="NN30" s="227"/>
      <c r="NO30" s="227"/>
      <c r="NP30" s="227"/>
      <c r="NQ30" s="227"/>
      <c r="NR30" s="227"/>
      <c r="NS30" s="227"/>
      <c r="NT30" s="227"/>
      <c r="NU30" s="227"/>
      <c r="NV30" s="227"/>
      <c r="NW30" s="227"/>
      <c r="NX30" s="227"/>
      <c r="NY30" s="227"/>
      <c r="NZ30" s="227"/>
      <c r="OA30" s="227"/>
      <c r="OB30" s="227"/>
      <c r="OC30" s="227"/>
      <c r="OD30" s="227"/>
      <c r="OE30" s="227"/>
      <c r="OF30" s="227"/>
      <c r="OG30" s="227"/>
      <c r="OH30" s="227"/>
      <c r="OI30" s="227"/>
      <c r="OJ30" s="227"/>
      <c r="OK30" s="227"/>
      <c r="OL30" s="227"/>
      <c r="OM30" s="227"/>
      <c r="ON30" s="227"/>
      <c r="OO30" s="227"/>
      <c r="OP30" s="227"/>
      <c r="OQ30" s="227"/>
      <c r="OR30" s="227"/>
      <c r="OS30" s="227"/>
      <c r="OT30" s="227"/>
      <c r="OU30" s="227"/>
      <c r="OV30" s="227"/>
      <c r="OW30" s="227"/>
      <c r="OX30" s="227"/>
      <c r="OY30" s="227"/>
      <c r="OZ30" s="227"/>
      <c r="PA30" s="227"/>
      <c r="PB30" s="227"/>
      <c r="PC30" s="227"/>
      <c r="PD30" s="227"/>
      <c r="PE30" s="227"/>
      <c r="PF30" s="227"/>
      <c r="PG30" s="227"/>
      <c r="PH30" s="227"/>
      <c r="PI30" s="227"/>
      <c r="PJ30" s="227"/>
      <c r="PK30" s="227"/>
      <c r="PL30" s="227"/>
      <c r="PM30" s="227"/>
      <c r="PN30" s="227"/>
      <c r="PO30" s="227"/>
      <c r="PP30" s="227"/>
      <c r="PQ30" s="227"/>
      <c r="PR30" s="227"/>
      <c r="PS30" s="227"/>
      <c r="PT30" s="227"/>
      <c r="PU30" s="227"/>
      <c r="PV30" s="227"/>
      <c r="PW30" s="227"/>
      <c r="PX30" s="227"/>
      <c r="PY30" s="227"/>
      <c r="PZ30" s="227"/>
      <c r="QA30" s="227"/>
      <c r="QB30" s="227"/>
      <c r="QC30" s="227"/>
      <c r="QD30" s="227"/>
      <c r="QE30" s="227"/>
      <c r="QF30" s="227"/>
      <c r="QG30" s="227"/>
      <c r="QH30" s="227"/>
      <c r="QI30" s="227"/>
      <c r="QJ30" s="227"/>
      <c r="QK30" s="227"/>
      <c r="QL30" s="227"/>
      <c r="QM30" s="227"/>
      <c r="QN30" s="227"/>
      <c r="QO30" s="227"/>
      <c r="QP30" s="227"/>
      <c r="QQ30" s="227"/>
      <c r="QR30" s="227"/>
      <c r="QS30" s="227"/>
      <c r="QT30" s="227"/>
      <c r="QU30" s="227"/>
      <c r="QV30" s="227"/>
      <c r="QW30" s="227"/>
      <c r="QX30" s="227"/>
      <c r="QY30" s="227"/>
      <c r="QZ30" s="227"/>
      <c r="RA30" s="227"/>
      <c r="RB30" s="227"/>
      <c r="RC30" s="227"/>
      <c r="RD30" s="227"/>
      <c r="RE30" s="227"/>
      <c r="RF30" s="227"/>
      <c r="RG30" s="227"/>
      <c r="RH30" s="227"/>
      <c r="RI30" s="227"/>
      <c r="RJ30" s="227"/>
      <c r="RK30" s="227"/>
      <c r="RL30" s="227"/>
      <c r="RM30" s="227"/>
      <c r="RN30" s="227"/>
      <c r="RO30" s="227"/>
      <c r="RP30" s="227"/>
      <c r="RQ30" s="227"/>
      <c r="RR30" s="227"/>
      <c r="RS30" s="227"/>
      <c r="RT30" s="227"/>
      <c r="RU30" s="227"/>
    </row>
    <row r="31" spans="1:489" s="233" customFormat="1">
      <c r="A31" s="221"/>
      <c r="B31" s="230" t="s">
        <v>206</v>
      </c>
      <c r="C31" s="223"/>
      <c r="D31" s="230" t="s">
        <v>215</v>
      </c>
      <c r="E31" s="230" t="s">
        <v>218</v>
      </c>
      <c r="F31" s="223"/>
      <c r="G31" s="230" t="s">
        <v>219</v>
      </c>
      <c r="H31" s="223"/>
      <c r="I31" s="224" t="s">
        <v>220</v>
      </c>
      <c r="J31" s="223"/>
      <c r="K31" s="225" t="s">
        <v>221</v>
      </c>
      <c r="L31" s="56">
        <v>117400</v>
      </c>
      <c r="M31" s="56">
        <v>29350</v>
      </c>
      <c r="N31" s="61">
        <v>0.65</v>
      </c>
      <c r="O31" s="231"/>
      <c r="P31" s="56">
        <f t="shared" ref="P31:P36" si="13">SUM(Q31:V31)</f>
        <v>37668</v>
      </c>
      <c r="Q31" s="246">
        <v>27728</v>
      </c>
      <c r="R31" s="246">
        <v>1283</v>
      </c>
      <c r="S31" s="62">
        <v>1556</v>
      </c>
      <c r="T31" s="246">
        <v>3077</v>
      </c>
      <c r="U31" s="246">
        <v>1799</v>
      </c>
      <c r="V31" s="246">
        <v>2225</v>
      </c>
      <c r="W31" s="247">
        <f>SUM(X31:Y31)</f>
        <v>9800</v>
      </c>
      <c r="X31" s="246">
        <v>8995</v>
      </c>
      <c r="Y31" s="246">
        <v>805</v>
      </c>
      <c r="Z31" s="223"/>
      <c r="AA31" s="247">
        <f t="shared" ref="AA31:AA36" si="14">SUM(AB31:AE31)</f>
        <v>6786</v>
      </c>
      <c r="AB31" s="246">
        <v>4260</v>
      </c>
      <c r="AC31" s="246">
        <v>1405</v>
      </c>
      <c r="AD31" s="246">
        <v>590</v>
      </c>
      <c r="AE31" s="246">
        <v>531</v>
      </c>
      <c r="AF31" s="246">
        <v>5125</v>
      </c>
      <c r="AG31" s="223"/>
      <c r="AH31" s="247">
        <f t="shared" ref="AH31:AH36" si="15">SUM(AI31:AN31)</f>
        <v>7629</v>
      </c>
      <c r="AI31" s="246">
        <v>2091</v>
      </c>
      <c r="AJ31" s="246">
        <v>930</v>
      </c>
      <c r="AK31" s="246">
        <v>895</v>
      </c>
      <c r="AL31" s="246">
        <v>1308</v>
      </c>
      <c r="AM31" s="246">
        <v>1164</v>
      </c>
      <c r="AN31" s="246">
        <v>1241</v>
      </c>
      <c r="AO31" s="247">
        <f t="shared" ref="AO31:AO36" si="16">SUM(AP31:AS31)</f>
        <v>13843</v>
      </c>
      <c r="AP31" s="246">
        <v>8111</v>
      </c>
      <c r="AQ31" s="246">
        <v>1831</v>
      </c>
      <c r="AR31" s="246">
        <v>2131</v>
      </c>
      <c r="AS31" s="246">
        <v>1770</v>
      </c>
      <c r="AT31" s="246">
        <v>5234</v>
      </c>
      <c r="AU31" s="248">
        <v>0</v>
      </c>
      <c r="AV31" s="246">
        <v>2776</v>
      </c>
      <c r="AW31" s="62">
        <v>2505</v>
      </c>
      <c r="AX31" s="246">
        <v>1778</v>
      </c>
      <c r="AY31" s="247">
        <f t="shared" ref="AY31:AY36" si="17">SUM(AZ31:BE31)</f>
        <v>4519</v>
      </c>
      <c r="AZ31" s="246">
        <v>2137</v>
      </c>
      <c r="BA31" s="246">
        <v>248</v>
      </c>
      <c r="BB31" s="246">
        <v>551</v>
      </c>
      <c r="BC31" s="246">
        <v>221</v>
      </c>
      <c r="BD31" s="246">
        <v>927</v>
      </c>
      <c r="BE31" s="246">
        <v>435</v>
      </c>
      <c r="BF31" s="223"/>
      <c r="BG31" s="247">
        <f t="shared" si="11"/>
        <v>3353</v>
      </c>
      <c r="BH31" s="246">
        <v>2662</v>
      </c>
      <c r="BI31" s="246">
        <v>691</v>
      </c>
      <c r="BJ31" s="246">
        <v>1518</v>
      </c>
      <c r="BK31" s="246">
        <v>1262</v>
      </c>
      <c r="BL31" s="246">
        <v>2377</v>
      </c>
      <c r="BM31" s="246">
        <v>3200</v>
      </c>
      <c r="BN31" s="62">
        <v>2100</v>
      </c>
      <c r="BO31" s="246">
        <v>2248</v>
      </c>
      <c r="BP31" s="246">
        <v>2243</v>
      </c>
      <c r="BQ31" s="246">
        <v>962</v>
      </c>
      <c r="BR31" s="223"/>
      <c r="BS31" s="246">
        <v>379</v>
      </c>
      <c r="BT31" s="246">
        <v>1676</v>
      </c>
      <c r="BU31" s="246">
        <v>258</v>
      </c>
      <c r="BV31" s="246">
        <v>235</v>
      </c>
      <c r="BW31" s="246">
        <v>2065</v>
      </c>
      <c r="BX31" s="246">
        <v>312</v>
      </c>
      <c r="BY31" s="246">
        <v>625</v>
      </c>
      <c r="BZ31" s="223"/>
      <c r="CA31" s="227"/>
      <c r="CB31" s="227"/>
      <c r="CC31" s="227"/>
      <c r="CD31" s="227"/>
      <c r="CE31" s="227"/>
      <c r="CF31" s="227"/>
      <c r="CG31" s="227"/>
      <c r="CH31" s="227"/>
      <c r="CI31" s="227"/>
      <c r="CJ31" s="227"/>
      <c r="CK31" s="227"/>
      <c r="CL31" s="227"/>
      <c r="CM31" s="227"/>
      <c r="CN31" s="227"/>
      <c r="CO31" s="227"/>
      <c r="CP31" s="227"/>
      <c r="CQ31" s="227"/>
      <c r="CR31" s="227"/>
      <c r="CS31" s="227"/>
      <c r="CT31" s="227"/>
      <c r="CU31" s="227"/>
      <c r="CV31" s="227"/>
      <c r="CW31" s="227"/>
      <c r="CX31" s="227"/>
      <c r="CY31" s="227"/>
      <c r="CZ31" s="227"/>
      <c r="DA31" s="227"/>
      <c r="DB31" s="227"/>
      <c r="DC31" s="227"/>
      <c r="DD31" s="227"/>
      <c r="DE31" s="227"/>
      <c r="DF31" s="227"/>
      <c r="DG31" s="227"/>
      <c r="DH31" s="227"/>
      <c r="DI31" s="227"/>
      <c r="DJ31" s="227"/>
      <c r="DK31" s="227"/>
      <c r="DL31" s="227"/>
      <c r="DM31" s="227"/>
      <c r="DN31" s="227"/>
      <c r="DO31" s="227"/>
      <c r="DP31" s="227"/>
      <c r="DQ31" s="227"/>
      <c r="DR31" s="227"/>
      <c r="DS31" s="227"/>
      <c r="DT31" s="227"/>
      <c r="DU31" s="227"/>
      <c r="DV31" s="227"/>
      <c r="DW31" s="227"/>
      <c r="DX31" s="227"/>
      <c r="DY31" s="227"/>
      <c r="DZ31" s="227"/>
      <c r="EA31" s="227"/>
      <c r="EB31" s="227"/>
      <c r="EC31" s="227"/>
      <c r="ED31" s="227"/>
      <c r="EE31" s="227"/>
      <c r="EF31" s="227"/>
      <c r="EG31" s="227"/>
      <c r="EH31" s="227"/>
      <c r="EI31" s="227"/>
      <c r="EJ31" s="227"/>
      <c r="EK31" s="227"/>
      <c r="EL31" s="227"/>
      <c r="EM31" s="227"/>
      <c r="EN31" s="227"/>
      <c r="EO31" s="227"/>
      <c r="EP31" s="227"/>
      <c r="EQ31" s="227"/>
      <c r="ER31" s="227"/>
      <c r="ES31" s="227"/>
      <c r="ET31" s="227"/>
      <c r="EU31" s="227"/>
      <c r="EV31" s="227"/>
      <c r="EW31" s="227"/>
      <c r="EX31" s="227"/>
      <c r="EY31" s="227"/>
      <c r="EZ31" s="227"/>
      <c r="FA31" s="227"/>
      <c r="FB31" s="227"/>
      <c r="FC31" s="227"/>
      <c r="FD31" s="227"/>
      <c r="FE31" s="227"/>
      <c r="FF31" s="227"/>
      <c r="FG31" s="227"/>
      <c r="FH31" s="227"/>
      <c r="FI31" s="227"/>
      <c r="FJ31" s="227"/>
      <c r="FK31" s="227"/>
      <c r="FL31" s="227"/>
      <c r="FM31" s="227"/>
      <c r="FN31" s="227"/>
      <c r="FO31" s="227"/>
      <c r="FP31" s="227"/>
      <c r="FQ31" s="227"/>
      <c r="FR31" s="227"/>
      <c r="FS31" s="227"/>
      <c r="FT31" s="227"/>
      <c r="FU31" s="227"/>
      <c r="FV31" s="227"/>
      <c r="FW31" s="227"/>
      <c r="FX31" s="227"/>
      <c r="FY31" s="227"/>
      <c r="FZ31" s="227"/>
      <c r="GA31" s="227"/>
      <c r="GB31" s="227"/>
      <c r="GC31" s="227"/>
      <c r="GD31" s="227"/>
      <c r="GE31" s="227"/>
      <c r="GF31" s="227"/>
      <c r="GG31" s="227"/>
      <c r="GH31" s="227"/>
      <c r="GI31" s="227"/>
      <c r="GJ31" s="227"/>
      <c r="GK31" s="227"/>
      <c r="GL31" s="227"/>
      <c r="GM31" s="227"/>
      <c r="GN31" s="227"/>
      <c r="GO31" s="227"/>
      <c r="GP31" s="227"/>
      <c r="GQ31" s="227"/>
      <c r="GR31" s="227"/>
      <c r="GS31" s="227"/>
      <c r="GT31" s="227"/>
      <c r="GU31" s="227"/>
      <c r="GV31" s="227"/>
      <c r="GW31" s="227"/>
      <c r="GX31" s="227"/>
      <c r="GY31" s="227"/>
      <c r="GZ31" s="227"/>
      <c r="HA31" s="227"/>
      <c r="HB31" s="227"/>
      <c r="HC31" s="227"/>
      <c r="HD31" s="227"/>
      <c r="HE31" s="227"/>
      <c r="HF31" s="227"/>
      <c r="HG31" s="227"/>
      <c r="HH31" s="227"/>
      <c r="HI31" s="227"/>
      <c r="HJ31" s="227"/>
      <c r="HK31" s="227"/>
      <c r="HL31" s="227"/>
      <c r="HM31" s="227"/>
      <c r="HN31" s="227"/>
      <c r="HO31" s="227"/>
      <c r="HP31" s="227"/>
      <c r="HQ31" s="227"/>
      <c r="HR31" s="227"/>
      <c r="HS31" s="227"/>
      <c r="HT31" s="227"/>
      <c r="HU31" s="227"/>
      <c r="HV31" s="227"/>
      <c r="HW31" s="227"/>
      <c r="HX31" s="227"/>
      <c r="HY31" s="227"/>
      <c r="HZ31" s="227"/>
      <c r="IA31" s="227"/>
      <c r="IB31" s="227"/>
      <c r="IC31" s="227"/>
      <c r="ID31" s="227"/>
      <c r="IE31" s="227"/>
      <c r="IF31" s="227"/>
      <c r="IG31" s="227"/>
      <c r="IH31" s="227"/>
      <c r="II31" s="227"/>
      <c r="IJ31" s="227"/>
      <c r="IK31" s="227"/>
      <c r="IL31" s="227"/>
      <c r="IM31" s="227"/>
      <c r="IN31" s="227"/>
      <c r="IO31" s="227"/>
      <c r="IP31" s="227"/>
      <c r="IQ31" s="227"/>
      <c r="IR31" s="227"/>
      <c r="IS31" s="227"/>
      <c r="IT31" s="227"/>
      <c r="IU31" s="227"/>
      <c r="IV31" s="227"/>
      <c r="IW31" s="227"/>
      <c r="IX31" s="227"/>
      <c r="IY31" s="227"/>
      <c r="IZ31" s="227"/>
      <c r="JA31" s="227"/>
      <c r="JB31" s="227"/>
      <c r="JC31" s="227"/>
      <c r="JD31" s="227"/>
      <c r="JE31" s="227"/>
      <c r="JF31" s="227"/>
      <c r="JG31" s="227"/>
      <c r="JH31" s="227"/>
      <c r="JI31" s="227"/>
      <c r="JJ31" s="227"/>
      <c r="JK31" s="227"/>
      <c r="JL31" s="227"/>
      <c r="JM31" s="227"/>
      <c r="JN31" s="227"/>
      <c r="JO31" s="227"/>
      <c r="JP31" s="227"/>
      <c r="JQ31" s="227"/>
      <c r="JR31" s="227"/>
      <c r="JS31" s="227"/>
      <c r="JT31" s="227"/>
      <c r="JU31" s="227"/>
      <c r="JV31" s="227"/>
      <c r="JW31" s="227"/>
      <c r="JX31" s="227"/>
      <c r="JY31" s="227"/>
      <c r="JZ31" s="227"/>
      <c r="KA31" s="227"/>
      <c r="KB31" s="227"/>
      <c r="KC31" s="227"/>
      <c r="KD31" s="227"/>
      <c r="KE31" s="227"/>
      <c r="KF31" s="227"/>
      <c r="KG31" s="227"/>
      <c r="KH31" s="227"/>
      <c r="KI31" s="227"/>
      <c r="KJ31" s="227"/>
      <c r="KK31" s="227"/>
      <c r="KL31" s="227"/>
      <c r="KM31" s="227"/>
      <c r="KN31" s="227"/>
      <c r="KO31" s="227"/>
      <c r="KP31" s="227"/>
      <c r="KQ31" s="227"/>
      <c r="KR31" s="227"/>
      <c r="KS31" s="227"/>
      <c r="KT31" s="227"/>
      <c r="KU31" s="227"/>
      <c r="KV31" s="227"/>
      <c r="KW31" s="227"/>
      <c r="KX31" s="227"/>
      <c r="KY31" s="227"/>
      <c r="KZ31" s="227"/>
      <c r="LA31" s="227"/>
      <c r="LB31" s="227"/>
      <c r="LC31" s="227"/>
      <c r="LD31" s="227"/>
      <c r="LE31" s="227"/>
      <c r="LF31" s="227"/>
      <c r="LG31" s="227"/>
      <c r="LH31" s="227"/>
      <c r="LI31" s="227"/>
      <c r="LJ31" s="227"/>
      <c r="LK31" s="227"/>
      <c r="LL31" s="227"/>
      <c r="LM31" s="227"/>
      <c r="LN31" s="227"/>
      <c r="LO31" s="227"/>
      <c r="LP31" s="227"/>
      <c r="LQ31" s="227"/>
      <c r="LR31" s="227"/>
      <c r="LS31" s="227"/>
      <c r="LT31" s="227"/>
      <c r="LU31" s="227"/>
      <c r="LV31" s="227"/>
      <c r="LW31" s="227"/>
      <c r="LX31" s="227"/>
      <c r="LY31" s="227"/>
      <c r="LZ31" s="227"/>
      <c r="MA31" s="227"/>
      <c r="MB31" s="227"/>
      <c r="MC31" s="227"/>
      <c r="MD31" s="227"/>
      <c r="ME31" s="227"/>
      <c r="MF31" s="227"/>
      <c r="MG31" s="227"/>
      <c r="MH31" s="227"/>
      <c r="MI31" s="227"/>
      <c r="MJ31" s="227"/>
      <c r="MK31" s="227"/>
      <c r="ML31" s="227"/>
      <c r="MM31" s="227"/>
      <c r="MN31" s="227"/>
      <c r="MO31" s="227"/>
      <c r="MP31" s="227"/>
      <c r="MQ31" s="227"/>
      <c r="MR31" s="227"/>
      <c r="MS31" s="227"/>
      <c r="MT31" s="227"/>
      <c r="MU31" s="227"/>
      <c r="MV31" s="227"/>
      <c r="MW31" s="227"/>
      <c r="MX31" s="227"/>
      <c r="MY31" s="227"/>
      <c r="MZ31" s="227"/>
      <c r="NA31" s="227"/>
      <c r="NB31" s="227"/>
      <c r="NC31" s="227"/>
      <c r="ND31" s="227"/>
      <c r="NE31" s="227"/>
      <c r="NF31" s="227"/>
      <c r="NG31" s="227"/>
      <c r="NH31" s="227"/>
      <c r="NI31" s="227"/>
      <c r="NJ31" s="227"/>
      <c r="NK31" s="227"/>
      <c r="NL31" s="227"/>
      <c r="NM31" s="227"/>
      <c r="NN31" s="227"/>
      <c r="NO31" s="227"/>
      <c r="NP31" s="227"/>
      <c r="NQ31" s="227"/>
      <c r="NR31" s="227"/>
      <c r="NS31" s="227"/>
      <c r="NT31" s="227"/>
      <c r="NU31" s="227"/>
      <c r="NV31" s="227"/>
      <c r="NW31" s="227"/>
      <c r="NX31" s="227"/>
      <c r="NY31" s="227"/>
      <c r="NZ31" s="227"/>
      <c r="OA31" s="227"/>
      <c r="OB31" s="227"/>
      <c r="OC31" s="227"/>
      <c r="OD31" s="227"/>
      <c r="OE31" s="227"/>
      <c r="OF31" s="227"/>
      <c r="OG31" s="227"/>
      <c r="OH31" s="227"/>
      <c r="OI31" s="227"/>
      <c r="OJ31" s="227"/>
      <c r="OK31" s="227"/>
      <c r="OL31" s="227"/>
      <c r="OM31" s="227"/>
      <c r="ON31" s="227"/>
      <c r="OO31" s="227"/>
      <c r="OP31" s="227"/>
      <c r="OQ31" s="227"/>
      <c r="OR31" s="227"/>
      <c r="OS31" s="227"/>
      <c r="OT31" s="227"/>
      <c r="OU31" s="227"/>
      <c r="OV31" s="227"/>
      <c r="OW31" s="227"/>
      <c r="OX31" s="227"/>
      <c r="OY31" s="227"/>
      <c r="OZ31" s="227"/>
      <c r="PA31" s="227"/>
      <c r="PB31" s="227"/>
      <c r="PC31" s="227"/>
      <c r="PD31" s="227"/>
      <c r="PE31" s="227"/>
      <c r="PF31" s="227"/>
      <c r="PG31" s="227"/>
      <c r="PH31" s="227"/>
      <c r="PI31" s="227"/>
      <c r="PJ31" s="227"/>
      <c r="PK31" s="227"/>
      <c r="PL31" s="227"/>
      <c r="PM31" s="227"/>
      <c r="PN31" s="227"/>
      <c r="PO31" s="227"/>
      <c r="PP31" s="227"/>
      <c r="PQ31" s="227"/>
      <c r="PR31" s="227"/>
      <c r="PS31" s="227"/>
      <c r="PT31" s="227"/>
      <c r="PU31" s="227"/>
      <c r="PV31" s="227"/>
      <c r="PW31" s="227"/>
      <c r="PX31" s="227"/>
      <c r="PY31" s="227"/>
      <c r="PZ31" s="227"/>
      <c r="QA31" s="227"/>
      <c r="QB31" s="227"/>
      <c r="QC31" s="227"/>
      <c r="QD31" s="227"/>
      <c r="QE31" s="227"/>
      <c r="QF31" s="227"/>
      <c r="QG31" s="227"/>
      <c r="QH31" s="227"/>
      <c r="QI31" s="227"/>
      <c r="QJ31" s="227"/>
      <c r="QK31" s="227"/>
      <c r="QL31" s="227"/>
      <c r="QM31" s="227"/>
      <c r="QN31" s="227"/>
      <c r="QO31" s="227"/>
      <c r="QP31" s="227"/>
      <c r="QQ31" s="227"/>
      <c r="QR31" s="227"/>
      <c r="QS31" s="227"/>
      <c r="QT31" s="227"/>
      <c r="QU31" s="227"/>
      <c r="QV31" s="227"/>
      <c r="QW31" s="227"/>
      <c r="QX31" s="227"/>
      <c r="QY31" s="227"/>
      <c r="QZ31" s="227"/>
      <c r="RA31" s="227"/>
      <c r="RB31" s="227"/>
      <c r="RC31" s="227"/>
      <c r="RD31" s="227"/>
      <c r="RE31" s="227"/>
      <c r="RF31" s="227"/>
      <c r="RG31" s="227"/>
      <c r="RH31" s="227"/>
      <c r="RI31" s="227"/>
      <c r="RJ31" s="227"/>
      <c r="RK31" s="227"/>
      <c r="RL31" s="227"/>
      <c r="RM31" s="227"/>
      <c r="RN31" s="227"/>
      <c r="RO31" s="227"/>
      <c r="RP31" s="227"/>
      <c r="RQ31" s="227"/>
      <c r="RR31" s="227"/>
      <c r="RS31" s="227"/>
      <c r="RT31" s="227"/>
      <c r="RU31" s="227"/>
    </row>
    <row r="32" spans="1:489" s="229" customFormat="1">
      <c r="A32" s="221"/>
      <c r="B32" s="230" t="s">
        <v>206</v>
      </c>
      <c r="C32" s="223"/>
      <c r="D32" s="230" t="s">
        <v>218</v>
      </c>
      <c r="E32" s="230" t="s">
        <v>184</v>
      </c>
      <c r="F32" s="223"/>
      <c r="G32" s="230" t="s">
        <v>170</v>
      </c>
      <c r="H32" s="223"/>
      <c r="I32" s="224" t="s">
        <v>222</v>
      </c>
      <c r="J32" s="223"/>
      <c r="K32" s="225" t="s">
        <v>223</v>
      </c>
      <c r="L32" s="56">
        <v>164100</v>
      </c>
      <c r="M32" s="56">
        <v>41025</v>
      </c>
      <c r="N32" s="61">
        <v>0.65</v>
      </c>
      <c r="O32" s="231"/>
      <c r="P32" s="56">
        <f t="shared" si="13"/>
        <v>57272</v>
      </c>
      <c r="Q32" s="246">
        <v>43322</v>
      </c>
      <c r="R32" s="246">
        <v>2550</v>
      </c>
      <c r="S32" s="62">
        <v>2093</v>
      </c>
      <c r="T32" s="246">
        <v>3930</v>
      </c>
      <c r="U32" s="246">
        <v>2917</v>
      </c>
      <c r="V32" s="246">
        <v>2460</v>
      </c>
      <c r="W32" s="247">
        <f t="shared" ref="W32:W36" si="18">SUM(X32:Y32)</f>
        <v>20325</v>
      </c>
      <c r="X32" s="246">
        <v>19489</v>
      </c>
      <c r="Y32" s="246">
        <v>836</v>
      </c>
      <c r="Z32" s="223"/>
      <c r="AA32" s="247">
        <f t="shared" si="14"/>
        <v>8660</v>
      </c>
      <c r="AB32" s="246">
        <v>5672</v>
      </c>
      <c r="AC32" s="246">
        <v>1545</v>
      </c>
      <c r="AD32" s="246">
        <v>761</v>
      </c>
      <c r="AE32" s="246">
        <v>682</v>
      </c>
      <c r="AF32" s="246">
        <v>5695</v>
      </c>
      <c r="AG32" s="223"/>
      <c r="AH32" s="247">
        <f t="shared" si="15"/>
        <v>13365</v>
      </c>
      <c r="AI32" s="246">
        <v>3661</v>
      </c>
      <c r="AJ32" s="246">
        <v>1623</v>
      </c>
      <c r="AK32" s="246">
        <v>1565</v>
      </c>
      <c r="AL32" s="246">
        <v>2308</v>
      </c>
      <c r="AM32" s="246">
        <v>2034</v>
      </c>
      <c r="AN32" s="246">
        <v>2174</v>
      </c>
      <c r="AO32" s="247">
        <f t="shared" si="16"/>
        <v>13255</v>
      </c>
      <c r="AP32" s="246">
        <v>7625</v>
      </c>
      <c r="AQ32" s="246">
        <v>2086</v>
      </c>
      <c r="AR32" s="246">
        <v>1968</v>
      </c>
      <c r="AS32" s="246">
        <v>1576</v>
      </c>
      <c r="AT32" s="246">
        <v>5485</v>
      </c>
      <c r="AU32" s="248">
        <v>0</v>
      </c>
      <c r="AV32" s="246">
        <v>4838</v>
      </c>
      <c r="AW32" s="62">
        <v>3151</v>
      </c>
      <c r="AX32" s="246">
        <v>2944</v>
      </c>
      <c r="AY32" s="247">
        <f t="shared" si="17"/>
        <v>3822</v>
      </c>
      <c r="AZ32" s="246">
        <v>1088</v>
      </c>
      <c r="BA32" s="246">
        <v>172</v>
      </c>
      <c r="BB32" s="246">
        <v>619</v>
      </c>
      <c r="BC32" s="246">
        <v>377</v>
      </c>
      <c r="BD32" s="246">
        <v>1166</v>
      </c>
      <c r="BE32" s="246">
        <v>400</v>
      </c>
      <c r="BF32" s="223"/>
      <c r="BG32" s="247">
        <f t="shared" si="11"/>
        <v>4221</v>
      </c>
      <c r="BH32" s="246">
        <v>3254</v>
      </c>
      <c r="BI32" s="246">
        <v>967</v>
      </c>
      <c r="BJ32" s="246">
        <v>1396</v>
      </c>
      <c r="BK32" s="246">
        <v>2075</v>
      </c>
      <c r="BL32" s="246">
        <v>3325</v>
      </c>
      <c r="BM32" s="246">
        <v>4149</v>
      </c>
      <c r="BN32" s="62">
        <v>2260</v>
      </c>
      <c r="BO32" s="246">
        <v>2462</v>
      </c>
      <c r="BP32" s="246">
        <v>1765</v>
      </c>
      <c r="BQ32" s="246">
        <v>1881</v>
      </c>
      <c r="BR32" s="223"/>
      <c r="BS32" s="246">
        <v>531</v>
      </c>
      <c r="BT32" s="246">
        <v>2353</v>
      </c>
      <c r="BU32" s="246">
        <v>379</v>
      </c>
      <c r="BV32" s="246">
        <v>266</v>
      </c>
      <c r="BW32" s="246">
        <v>2599</v>
      </c>
      <c r="BX32" s="246">
        <v>271</v>
      </c>
      <c r="BY32" s="246">
        <v>1041</v>
      </c>
      <c r="BZ32" s="223"/>
      <c r="CA32" s="227"/>
      <c r="CB32" s="227"/>
      <c r="CC32" s="227"/>
      <c r="CD32" s="227"/>
      <c r="CE32" s="227"/>
      <c r="CF32" s="227"/>
      <c r="CG32" s="227"/>
      <c r="CH32" s="227"/>
      <c r="CI32" s="227"/>
      <c r="CJ32" s="227"/>
      <c r="CK32" s="227"/>
      <c r="CL32" s="227"/>
      <c r="CM32" s="227"/>
      <c r="CN32" s="227"/>
      <c r="CO32" s="227"/>
      <c r="CP32" s="227"/>
      <c r="CQ32" s="227"/>
      <c r="CR32" s="227"/>
      <c r="CS32" s="227"/>
      <c r="CT32" s="227"/>
      <c r="CU32" s="227"/>
      <c r="CV32" s="227"/>
      <c r="CW32" s="227"/>
      <c r="CX32" s="227"/>
      <c r="CY32" s="227"/>
      <c r="CZ32" s="227"/>
      <c r="DA32" s="227"/>
      <c r="DB32" s="227"/>
      <c r="DC32" s="227"/>
      <c r="DD32" s="227"/>
      <c r="DE32" s="227"/>
      <c r="DF32" s="227"/>
      <c r="DG32" s="227"/>
      <c r="DH32" s="227"/>
      <c r="DI32" s="227"/>
      <c r="DJ32" s="227"/>
      <c r="DK32" s="227"/>
      <c r="DL32" s="227"/>
      <c r="DM32" s="227"/>
      <c r="DN32" s="227"/>
      <c r="DO32" s="227"/>
      <c r="DP32" s="227"/>
      <c r="DQ32" s="227"/>
      <c r="DR32" s="227"/>
      <c r="DS32" s="227"/>
      <c r="DT32" s="227"/>
      <c r="DU32" s="227"/>
      <c r="DV32" s="227"/>
      <c r="DW32" s="227"/>
      <c r="DX32" s="227"/>
      <c r="DY32" s="227"/>
      <c r="DZ32" s="227"/>
      <c r="EA32" s="227"/>
      <c r="EB32" s="227"/>
      <c r="EC32" s="227"/>
      <c r="ED32" s="227"/>
      <c r="EE32" s="227"/>
      <c r="EF32" s="227"/>
      <c r="EG32" s="227"/>
      <c r="EH32" s="227"/>
      <c r="EI32" s="227"/>
      <c r="EJ32" s="227"/>
      <c r="EK32" s="227"/>
      <c r="EL32" s="227"/>
      <c r="EM32" s="227"/>
      <c r="EN32" s="227"/>
      <c r="EO32" s="227"/>
      <c r="EP32" s="227"/>
      <c r="EQ32" s="227"/>
      <c r="ER32" s="227"/>
      <c r="ES32" s="227"/>
      <c r="ET32" s="227"/>
      <c r="EU32" s="227"/>
      <c r="EV32" s="227"/>
      <c r="EW32" s="227"/>
      <c r="EX32" s="227"/>
      <c r="EY32" s="227"/>
      <c r="EZ32" s="227"/>
      <c r="FA32" s="227"/>
      <c r="FB32" s="227"/>
      <c r="FC32" s="227"/>
      <c r="FD32" s="227"/>
      <c r="FE32" s="227"/>
      <c r="FF32" s="227"/>
      <c r="FG32" s="227"/>
      <c r="FH32" s="227"/>
      <c r="FI32" s="227"/>
      <c r="FJ32" s="227"/>
      <c r="FK32" s="227"/>
      <c r="FL32" s="227"/>
      <c r="FM32" s="227"/>
      <c r="FN32" s="227"/>
      <c r="FO32" s="227"/>
      <c r="FP32" s="227"/>
      <c r="FQ32" s="227"/>
      <c r="FR32" s="227"/>
      <c r="FS32" s="227"/>
      <c r="FT32" s="227"/>
      <c r="FU32" s="227"/>
      <c r="FV32" s="227"/>
      <c r="FW32" s="227"/>
      <c r="FX32" s="227"/>
      <c r="FY32" s="227"/>
      <c r="FZ32" s="227"/>
      <c r="GA32" s="227"/>
      <c r="GB32" s="227"/>
      <c r="GC32" s="227"/>
      <c r="GD32" s="227"/>
      <c r="GE32" s="227"/>
      <c r="GF32" s="227"/>
      <c r="GG32" s="227"/>
      <c r="GH32" s="227"/>
      <c r="GI32" s="227"/>
      <c r="GJ32" s="227"/>
      <c r="GK32" s="227"/>
      <c r="GL32" s="227"/>
      <c r="GM32" s="227"/>
      <c r="GN32" s="227"/>
      <c r="GO32" s="227"/>
      <c r="GP32" s="227"/>
      <c r="GQ32" s="227"/>
      <c r="GR32" s="227"/>
      <c r="GS32" s="227"/>
      <c r="GT32" s="227"/>
      <c r="GU32" s="227"/>
      <c r="GV32" s="227"/>
      <c r="GW32" s="227"/>
      <c r="GX32" s="227"/>
      <c r="GY32" s="227"/>
      <c r="GZ32" s="227"/>
      <c r="HA32" s="227"/>
      <c r="HB32" s="227"/>
      <c r="HC32" s="227"/>
      <c r="HD32" s="227"/>
      <c r="HE32" s="227"/>
      <c r="HF32" s="227"/>
      <c r="HG32" s="227"/>
      <c r="HH32" s="227"/>
      <c r="HI32" s="227"/>
      <c r="HJ32" s="227"/>
      <c r="HK32" s="227"/>
      <c r="HL32" s="227"/>
      <c r="HM32" s="227"/>
      <c r="HN32" s="227"/>
      <c r="HO32" s="227"/>
      <c r="HP32" s="227"/>
      <c r="HQ32" s="227"/>
      <c r="HR32" s="227"/>
      <c r="HS32" s="227"/>
      <c r="HT32" s="227"/>
      <c r="HU32" s="227"/>
      <c r="HV32" s="227"/>
      <c r="HW32" s="227"/>
      <c r="HX32" s="227"/>
      <c r="HY32" s="227"/>
      <c r="HZ32" s="227"/>
      <c r="IA32" s="227"/>
      <c r="IB32" s="227"/>
      <c r="IC32" s="227"/>
      <c r="ID32" s="227"/>
      <c r="IE32" s="227"/>
      <c r="IF32" s="227"/>
      <c r="IG32" s="227"/>
      <c r="IH32" s="227"/>
      <c r="II32" s="227"/>
      <c r="IJ32" s="227"/>
      <c r="IK32" s="227"/>
      <c r="IL32" s="227"/>
      <c r="IM32" s="227"/>
      <c r="IN32" s="227"/>
      <c r="IO32" s="227"/>
      <c r="IP32" s="227"/>
      <c r="IQ32" s="227"/>
      <c r="IR32" s="227"/>
      <c r="IS32" s="227"/>
      <c r="IT32" s="227"/>
      <c r="IU32" s="227"/>
      <c r="IV32" s="227"/>
      <c r="IW32" s="227"/>
      <c r="IX32" s="227"/>
      <c r="IY32" s="227"/>
      <c r="IZ32" s="227"/>
      <c r="JA32" s="227"/>
      <c r="JB32" s="227"/>
      <c r="JC32" s="227"/>
      <c r="JD32" s="227"/>
      <c r="JE32" s="227"/>
      <c r="JF32" s="227"/>
      <c r="JG32" s="227"/>
      <c r="JH32" s="227"/>
      <c r="JI32" s="227"/>
      <c r="JJ32" s="227"/>
      <c r="JK32" s="227"/>
      <c r="JL32" s="227"/>
      <c r="JM32" s="227"/>
      <c r="JN32" s="227"/>
      <c r="JO32" s="227"/>
      <c r="JP32" s="227"/>
      <c r="JQ32" s="227"/>
      <c r="JR32" s="227"/>
      <c r="JS32" s="227"/>
      <c r="JT32" s="227"/>
      <c r="JU32" s="227"/>
      <c r="JV32" s="227"/>
      <c r="JW32" s="227"/>
      <c r="JX32" s="227"/>
      <c r="JY32" s="227"/>
      <c r="JZ32" s="227"/>
      <c r="KA32" s="227"/>
      <c r="KB32" s="227"/>
      <c r="KC32" s="227"/>
      <c r="KD32" s="227"/>
      <c r="KE32" s="227"/>
      <c r="KF32" s="227"/>
      <c r="KG32" s="227"/>
      <c r="KH32" s="227"/>
      <c r="KI32" s="227"/>
      <c r="KJ32" s="227"/>
      <c r="KK32" s="227"/>
      <c r="KL32" s="227"/>
      <c r="KM32" s="227"/>
      <c r="KN32" s="227"/>
      <c r="KO32" s="227"/>
      <c r="KP32" s="227"/>
      <c r="KQ32" s="227"/>
      <c r="KR32" s="227"/>
      <c r="KS32" s="227"/>
      <c r="KT32" s="227"/>
      <c r="KU32" s="227"/>
      <c r="KV32" s="227"/>
      <c r="KW32" s="227"/>
      <c r="KX32" s="227"/>
      <c r="KY32" s="227"/>
      <c r="KZ32" s="227"/>
      <c r="LA32" s="227"/>
      <c r="LB32" s="227"/>
      <c r="LC32" s="227"/>
      <c r="LD32" s="227"/>
      <c r="LE32" s="227"/>
      <c r="LF32" s="227"/>
      <c r="LG32" s="227"/>
      <c r="LH32" s="227"/>
      <c r="LI32" s="227"/>
      <c r="LJ32" s="227"/>
      <c r="LK32" s="227"/>
      <c r="LL32" s="227"/>
      <c r="LM32" s="227"/>
      <c r="LN32" s="227"/>
      <c r="LO32" s="227"/>
      <c r="LP32" s="227"/>
      <c r="LQ32" s="227"/>
      <c r="LR32" s="227"/>
      <c r="LS32" s="227"/>
      <c r="LT32" s="227"/>
      <c r="LU32" s="227"/>
      <c r="LV32" s="227"/>
      <c r="LW32" s="227"/>
      <c r="LX32" s="227"/>
      <c r="LY32" s="227"/>
      <c r="LZ32" s="227"/>
      <c r="MA32" s="227"/>
      <c r="MB32" s="227"/>
      <c r="MC32" s="227"/>
      <c r="MD32" s="227"/>
      <c r="ME32" s="227"/>
      <c r="MF32" s="227"/>
      <c r="MG32" s="227"/>
      <c r="MH32" s="227"/>
      <c r="MI32" s="227"/>
      <c r="MJ32" s="227"/>
      <c r="MK32" s="227"/>
      <c r="ML32" s="227"/>
      <c r="MM32" s="227"/>
      <c r="MN32" s="227"/>
      <c r="MO32" s="227"/>
      <c r="MP32" s="227"/>
      <c r="MQ32" s="227"/>
      <c r="MR32" s="227"/>
      <c r="MS32" s="227"/>
      <c r="MT32" s="227"/>
      <c r="MU32" s="227"/>
      <c r="MV32" s="227"/>
      <c r="MW32" s="227"/>
      <c r="MX32" s="227"/>
      <c r="MY32" s="227"/>
      <c r="MZ32" s="227"/>
      <c r="NA32" s="227"/>
      <c r="NB32" s="227"/>
      <c r="NC32" s="227"/>
      <c r="ND32" s="227"/>
      <c r="NE32" s="227"/>
      <c r="NF32" s="227"/>
      <c r="NG32" s="227"/>
      <c r="NH32" s="227"/>
      <c r="NI32" s="227"/>
      <c r="NJ32" s="227"/>
      <c r="NK32" s="227"/>
      <c r="NL32" s="227"/>
      <c r="NM32" s="227"/>
      <c r="NN32" s="227"/>
      <c r="NO32" s="227"/>
      <c r="NP32" s="227"/>
      <c r="NQ32" s="227"/>
      <c r="NR32" s="227"/>
      <c r="NS32" s="227"/>
      <c r="NT32" s="227"/>
      <c r="NU32" s="227"/>
      <c r="NV32" s="227"/>
      <c r="NW32" s="227"/>
      <c r="NX32" s="227"/>
      <c r="NY32" s="227"/>
      <c r="NZ32" s="227"/>
      <c r="OA32" s="227"/>
      <c r="OB32" s="227"/>
      <c r="OC32" s="227"/>
      <c r="OD32" s="227"/>
      <c r="OE32" s="227"/>
      <c r="OF32" s="227"/>
      <c r="OG32" s="227"/>
      <c r="OH32" s="227"/>
      <c r="OI32" s="227"/>
      <c r="OJ32" s="227"/>
      <c r="OK32" s="227"/>
      <c r="OL32" s="227"/>
      <c r="OM32" s="227"/>
      <c r="ON32" s="227"/>
      <c r="OO32" s="227"/>
      <c r="OP32" s="227"/>
      <c r="OQ32" s="227"/>
      <c r="OR32" s="227"/>
      <c r="OS32" s="227"/>
      <c r="OT32" s="227"/>
      <c r="OU32" s="227"/>
      <c r="OV32" s="227"/>
      <c r="OW32" s="227"/>
      <c r="OX32" s="227"/>
      <c r="OY32" s="227"/>
      <c r="OZ32" s="227"/>
      <c r="PA32" s="227"/>
      <c r="PB32" s="227"/>
      <c r="PC32" s="227"/>
      <c r="PD32" s="227"/>
      <c r="PE32" s="227"/>
      <c r="PF32" s="227"/>
      <c r="PG32" s="227"/>
      <c r="PH32" s="227"/>
      <c r="PI32" s="227"/>
      <c r="PJ32" s="227"/>
      <c r="PK32" s="227"/>
      <c r="PL32" s="227"/>
      <c r="PM32" s="227"/>
      <c r="PN32" s="227"/>
      <c r="PO32" s="227"/>
      <c r="PP32" s="227"/>
      <c r="PQ32" s="227"/>
      <c r="PR32" s="227"/>
      <c r="PS32" s="227"/>
      <c r="PT32" s="227"/>
      <c r="PU32" s="227"/>
      <c r="PV32" s="227"/>
      <c r="PW32" s="227"/>
      <c r="PX32" s="227"/>
      <c r="PY32" s="227"/>
      <c r="PZ32" s="227"/>
      <c r="QA32" s="227"/>
      <c r="QB32" s="227"/>
      <c r="QC32" s="227"/>
      <c r="QD32" s="227"/>
      <c r="QE32" s="227"/>
      <c r="QF32" s="227"/>
      <c r="QG32" s="227"/>
      <c r="QH32" s="227"/>
      <c r="QI32" s="227"/>
      <c r="QJ32" s="227"/>
      <c r="QK32" s="227"/>
      <c r="QL32" s="227"/>
      <c r="QM32" s="227"/>
      <c r="QN32" s="227"/>
      <c r="QO32" s="227"/>
      <c r="QP32" s="227"/>
      <c r="QQ32" s="227"/>
      <c r="QR32" s="227"/>
      <c r="QS32" s="227"/>
      <c r="QT32" s="227"/>
      <c r="QU32" s="227"/>
      <c r="QV32" s="227"/>
      <c r="QW32" s="227"/>
      <c r="QX32" s="227"/>
      <c r="QY32" s="227"/>
      <c r="QZ32" s="227"/>
      <c r="RA32" s="227"/>
      <c r="RB32" s="227"/>
      <c r="RC32" s="227"/>
      <c r="RD32" s="227"/>
      <c r="RE32" s="227"/>
      <c r="RF32" s="227"/>
      <c r="RG32" s="227"/>
      <c r="RH32" s="227"/>
      <c r="RI32" s="227"/>
      <c r="RJ32" s="227"/>
      <c r="RK32" s="227"/>
      <c r="RL32" s="227"/>
      <c r="RM32" s="227"/>
      <c r="RN32" s="227"/>
      <c r="RO32" s="227"/>
      <c r="RP32" s="227"/>
      <c r="RQ32" s="227"/>
      <c r="RR32" s="227"/>
      <c r="RS32" s="227"/>
      <c r="RT32" s="227"/>
      <c r="RU32" s="227"/>
    </row>
    <row r="33" spans="1:489" s="229" customFormat="1">
      <c r="A33" s="221"/>
      <c r="B33" s="230" t="s">
        <v>206</v>
      </c>
      <c r="C33" s="223"/>
      <c r="D33" s="230" t="s">
        <v>184</v>
      </c>
      <c r="E33" s="230" t="s">
        <v>188</v>
      </c>
      <c r="F33" s="223"/>
      <c r="G33" s="230" t="s">
        <v>170</v>
      </c>
      <c r="H33" s="223"/>
      <c r="I33" s="224" t="s">
        <v>224</v>
      </c>
      <c r="J33" s="223"/>
      <c r="K33" s="225" t="s">
        <v>225</v>
      </c>
      <c r="L33" s="56">
        <v>714300</v>
      </c>
      <c r="M33" s="56">
        <v>178575</v>
      </c>
      <c r="N33" s="61">
        <v>0.65</v>
      </c>
      <c r="O33" s="231"/>
      <c r="P33" s="56">
        <f t="shared" si="13"/>
        <v>325641</v>
      </c>
      <c r="Q33" s="246">
        <v>270530</v>
      </c>
      <c r="R33" s="246">
        <v>7198</v>
      </c>
      <c r="S33" s="62">
        <v>6625</v>
      </c>
      <c r="T33" s="246">
        <v>19835</v>
      </c>
      <c r="U33" s="246">
        <v>9949</v>
      </c>
      <c r="V33" s="246">
        <v>11504</v>
      </c>
      <c r="W33" s="247">
        <f t="shared" si="18"/>
        <v>74179</v>
      </c>
      <c r="X33" s="246">
        <v>72615</v>
      </c>
      <c r="Y33" s="246">
        <v>1564</v>
      </c>
      <c r="Z33" s="223"/>
      <c r="AA33" s="247">
        <f t="shared" si="14"/>
        <v>39075</v>
      </c>
      <c r="AB33" s="246">
        <v>21909</v>
      </c>
      <c r="AC33" s="246">
        <v>10978</v>
      </c>
      <c r="AD33" s="246">
        <v>3153</v>
      </c>
      <c r="AE33" s="246">
        <v>3035</v>
      </c>
      <c r="AF33" s="246">
        <v>12881</v>
      </c>
      <c r="AG33" s="223"/>
      <c r="AH33" s="247">
        <f t="shared" si="15"/>
        <v>30775</v>
      </c>
      <c r="AI33" s="246">
        <v>8486</v>
      </c>
      <c r="AJ33" s="246">
        <v>3747</v>
      </c>
      <c r="AK33" s="246">
        <v>3619</v>
      </c>
      <c r="AL33" s="246">
        <v>5305</v>
      </c>
      <c r="AM33" s="246">
        <v>4673</v>
      </c>
      <c r="AN33" s="246">
        <v>4945</v>
      </c>
      <c r="AO33" s="247">
        <f t="shared" si="16"/>
        <v>43547</v>
      </c>
      <c r="AP33" s="246">
        <v>25566</v>
      </c>
      <c r="AQ33" s="246">
        <v>5424</v>
      </c>
      <c r="AR33" s="246">
        <v>7252</v>
      </c>
      <c r="AS33" s="246">
        <v>5305</v>
      </c>
      <c r="AT33" s="246">
        <v>20997</v>
      </c>
      <c r="AU33" s="248">
        <v>0</v>
      </c>
      <c r="AV33" s="246">
        <v>16143</v>
      </c>
      <c r="AW33" s="62">
        <v>17410</v>
      </c>
      <c r="AX33" s="246">
        <v>14114</v>
      </c>
      <c r="AY33" s="247">
        <f t="shared" si="17"/>
        <v>11884</v>
      </c>
      <c r="AZ33" s="246">
        <v>6858</v>
      </c>
      <c r="BA33" s="246">
        <v>1707</v>
      </c>
      <c r="BB33" s="246">
        <v>1087</v>
      </c>
      <c r="BC33" s="246">
        <v>460</v>
      </c>
      <c r="BD33" s="246">
        <v>1236</v>
      </c>
      <c r="BE33" s="246">
        <v>536</v>
      </c>
      <c r="BF33" s="223"/>
      <c r="BG33" s="247">
        <f t="shared" si="11"/>
        <v>12255</v>
      </c>
      <c r="BH33" s="246">
        <v>9645</v>
      </c>
      <c r="BI33" s="246">
        <v>2610</v>
      </c>
      <c r="BJ33" s="246">
        <v>9693</v>
      </c>
      <c r="BK33" s="246">
        <v>8226</v>
      </c>
      <c r="BL33" s="246">
        <v>16521</v>
      </c>
      <c r="BM33" s="246">
        <v>14694</v>
      </c>
      <c r="BN33" s="62">
        <v>8470</v>
      </c>
      <c r="BO33" s="246">
        <v>10449</v>
      </c>
      <c r="BP33" s="246">
        <v>4917</v>
      </c>
      <c r="BQ33" s="246">
        <v>5119</v>
      </c>
      <c r="BR33" s="223"/>
      <c r="BS33" s="246">
        <v>1983</v>
      </c>
      <c r="BT33" s="246">
        <v>9853</v>
      </c>
      <c r="BU33" s="246">
        <v>1941</v>
      </c>
      <c r="BV33" s="246">
        <v>743</v>
      </c>
      <c r="BW33" s="246">
        <v>7823</v>
      </c>
      <c r="BX33" s="246">
        <v>1714</v>
      </c>
      <c r="BY33" s="246">
        <v>2880</v>
      </c>
      <c r="BZ33" s="223"/>
      <c r="CA33" s="227"/>
      <c r="CB33" s="227"/>
      <c r="CC33" s="227"/>
      <c r="CD33" s="227"/>
      <c r="CE33" s="227"/>
      <c r="CF33" s="227"/>
      <c r="CG33" s="227"/>
      <c r="CH33" s="227"/>
      <c r="CI33" s="227"/>
      <c r="CJ33" s="227"/>
      <c r="CK33" s="227"/>
      <c r="CL33" s="227"/>
      <c r="CM33" s="227"/>
      <c r="CN33" s="227"/>
      <c r="CO33" s="227"/>
      <c r="CP33" s="227"/>
      <c r="CQ33" s="227"/>
      <c r="CR33" s="227"/>
      <c r="CS33" s="227"/>
      <c r="CT33" s="227"/>
      <c r="CU33" s="227"/>
      <c r="CV33" s="227"/>
      <c r="CW33" s="227"/>
      <c r="CX33" s="227"/>
      <c r="CY33" s="227"/>
      <c r="CZ33" s="227"/>
      <c r="DA33" s="227"/>
      <c r="DB33" s="227"/>
      <c r="DC33" s="227"/>
      <c r="DD33" s="227"/>
      <c r="DE33" s="227"/>
      <c r="DF33" s="227"/>
      <c r="DG33" s="227"/>
      <c r="DH33" s="227"/>
      <c r="DI33" s="227"/>
      <c r="DJ33" s="227"/>
      <c r="DK33" s="227"/>
      <c r="DL33" s="227"/>
      <c r="DM33" s="227"/>
      <c r="DN33" s="227"/>
      <c r="DO33" s="227"/>
      <c r="DP33" s="227"/>
      <c r="DQ33" s="227"/>
      <c r="DR33" s="227"/>
      <c r="DS33" s="227"/>
      <c r="DT33" s="227"/>
      <c r="DU33" s="227"/>
      <c r="DV33" s="227"/>
      <c r="DW33" s="227"/>
      <c r="DX33" s="227"/>
      <c r="DY33" s="227"/>
      <c r="DZ33" s="227"/>
      <c r="EA33" s="227"/>
      <c r="EB33" s="227"/>
      <c r="EC33" s="227"/>
      <c r="ED33" s="227"/>
      <c r="EE33" s="227"/>
      <c r="EF33" s="227"/>
      <c r="EG33" s="227"/>
      <c r="EH33" s="227"/>
      <c r="EI33" s="227"/>
      <c r="EJ33" s="227"/>
      <c r="EK33" s="227"/>
      <c r="EL33" s="227"/>
      <c r="EM33" s="227"/>
      <c r="EN33" s="227"/>
      <c r="EO33" s="227"/>
      <c r="EP33" s="227"/>
      <c r="EQ33" s="227"/>
      <c r="ER33" s="227"/>
      <c r="ES33" s="227"/>
      <c r="ET33" s="227"/>
      <c r="EU33" s="227"/>
      <c r="EV33" s="227"/>
      <c r="EW33" s="227"/>
      <c r="EX33" s="227"/>
      <c r="EY33" s="227"/>
      <c r="EZ33" s="227"/>
      <c r="FA33" s="227"/>
      <c r="FB33" s="227"/>
      <c r="FC33" s="227"/>
      <c r="FD33" s="227"/>
      <c r="FE33" s="227"/>
      <c r="FF33" s="227"/>
      <c r="FG33" s="227"/>
      <c r="FH33" s="227"/>
      <c r="FI33" s="227"/>
      <c r="FJ33" s="227"/>
      <c r="FK33" s="227"/>
      <c r="FL33" s="227"/>
      <c r="FM33" s="227"/>
      <c r="FN33" s="227"/>
      <c r="FO33" s="227"/>
      <c r="FP33" s="227"/>
      <c r="FQ33" s="227"/>
      <c r="FR33" s="227"/>
      <c r="FS33" s="227"/>
      <c r="FT33" s="227"/>
      <c r="FU33" s="227"/>
      <c r="FV33" s="227"/>
      <c r="FW33" s="227"/>
      <c r="FX33" s="227"/>
      <c r="FY33" s="227"/>
      <c r="FZ33" s="227"/>
      <c r="GA33" s="227"/>
      <c r="GB33" s="227"/>
      <c r="GC33" s="227"/>
      <c r="GD33" s="227"/>
      <c r="GE33" s="227"/>
      <c r="GF33" s="227"/>
      <c r="GG33" s="227"/>
      <c r="GH33" s="227"/>
      <c r="GI33" s="227"/>
      <c r="GJ33" s="227"/>
      <c r="GK33" s="227"/>
      <c r="GL33" s="227"/>
      <c r="GM33" s="227"/>
      <c r="GN33" s="227"/>
      <c r="GO33" s="227"/>
      <c r="GP33" s="227"/>
      <c r="GQ33" s="227"/>
      <c r="GR33" s="227"/>
      <c r="GS33" s="227"/>
      <c r="GT33" s="227"/>
      <c r="GU33" s="227"/>
      <c r="GV33" s="227"/>
      <c r="GW33" s="227"/>
      <c r="GX33" s="227"/>
      <c r="GY33" s="227"/>
      <c r="GZ33" s="227"/>
      <c r="HA33" s="227"/>
      <c r="HB33" s="227"/>
      <c r="HC33" s="227"/>
      <c r="HD33" s="227"/>
      <c r="HE33" s="227"/>
      <c r="HF33" s="227"/>
      <c r="HG33" s="227"/>
      <c r="HH33" s="227"/>
      <c r="HI33" s="227"/>
      <c r="HJ33" s="227"/>
      <c r="HK33" s="227"/>
      <c r="HL33" s="227"/>
      <c r="HM33" s="227"/>
      <c r="HN33" s="227"/>
      <c r="HO33" s="227"/>
      <c r="HP33" s="227"/>
      <c r="HQ33" s="227"/>
      <c r="HR33" s="227"/>
      <c r="HS33" s="227"/>
      <c r="HT33" s="227"/>
      <c r="HU33" s="227"/>
      <c r="HV33" s="227"/>
      <c r="HW33" s="227"/>
      <c r="HX33" s="227"/>
      <c r="HY33" s="227"/>
      <c r="HZ33" s="227"/>
      <c r="IA33" s="227"/>
      <c r="IB33" s="227"/>
      <c r="IC33" s="227"/>
      <c r="ID33" s="227"/>
      <c r="IE33" s="227"/>
      <c r="IF33" s="227"/>
      <c r="IG33" s="227"/>
      <c r="IH33" s="227"/>
      <c r="II33" s="227"/>
      <c r="IJ33" s="227"/>
      <c r="IK33" s="227"/>
      <c r="IL33" s="227"/>
      <c r="IM33" s="227"/>
      <c r="IN33" s="227"/>
      <c r="IO33" s="227"/>
      <c r="IP33" s="227"/>
      <c r="IQ33" s="227"/>
      <c r="IR33" s="227"/>
      <c r="IS33" s="227"/>
      <c r="IT33" s="227"/>
      <c r="IU33" s="227"/>
      <c r="IV33" s="227"/>
      <c r="IW33" s="227"/>
      <c r="IX33" s="227"/>
      <c r="IY33" s="227"/>
      <c r="IZ33" s="227"/>
      <c r="JA33" s="227"/>
      <c r="JB33" s="227"/>
      <c r="JC33" s="227"/>
      <c r="JD33" s="227"/>
      <c r="JE33" s="227"/>
      <c r="JF33" s="227"/>
      <c r="JG33" s="227"/>
      <c r="JH33" s="227"/>
      <c r="JI33" s="227"/>
      <c r="JJ33" s="227"/>
      <c r="JK33" s="227"/>
      <c r="JL33" s="227"/>
      <c r="JM33" s="227"/>
      <c r="JN33" s="227"/>
      <c r="JO33" s="227"/>
      <c r="JP33" s="227"/>
      <c r="JQ33" s="227"/>
      <c r="JR33" s="227"/>
      <c r="JS33" s="227"/>
      <c r="JT33" s="227"/>
      <c r="JU33" s="227"/>
      <c r="JV33" s="227"/>
      <c r="JW33" s="227"/>
      <c r="JX33" s="227"/>
      <c r="JY33" s="227"/>
      <c r="JZ33" s="227"/>
      <c r="KA33" s="227"/>
      <c r="KB33" s="227"/>
      <c r="KC33" s="227"/>
      <c r="KD33" s="227"/>
      <c r="KE33" s="227"/>
      <c r="KF33" s="227"/>
      <c r="KG33" s="227"/>
      <c r="KH33" s="227"/>
      <c r="KI33" s="227"/>
      <c r="KJ33" s="227"/>
      <c r="KK33" s="227"/>
      <c r="KL33" s="227"/>
      <c r="KM33" s="227"/>
      <c r="KN33" s="227"/>
      <c r="KO33" s="227"/>
      <c r="KP33" s="227"/>
      <c r="KQ33" s="227"/>
      <c r="KR33" s="227"/>
      <c r="KS33" s="227"/>
      <c r="KT33" s="227"/>
      <c r="KU33" s="227"/>
      <c r="KV33" s="227"/>
      <c r="KW33" s="227"/>
      <c r="KX33" s="227"/>
      <c r="KY33" s="227"/>
      <c r="KZ33" s="227"/>
      <c r="LA33" s="227"/>
      <c r="LB33" s="227"/>
      <c r="LC33" s="227"/>
      <c r="LD33" s="227"/>
      <c r="LE33" s="227"/>
      <c r="LF33" s="227"/>
      <c r="LG33" s="227"/>
      <c r="LH33" s="227"/>
      <c r="LI33" s="227"/>
      <c r="LJ33" s="227"/>
      <c r="LK33" s="227"/>
      <c r="LL33" s="227"/>
      <c r="LM33" s="227"/>
      <c r="LN33" s="227"/>
      <c r="LO33" s="227"/>
      <c r="LP33" s="227"/>
      <c r="LQ33" s="227"/>
      <c r="LR33" s="227"/>
      <c r="LS33" s="227"/>
      <c r="LT33" s="227"/>
      <c r="LU33" s="227"/>
      <c r="LV33" s="227"/>
      <c r="LW33" s="227"/>
      <c r="LX33" s="227"/>
      <c r="LY33" s="227"/>
      <c r="LZ33" s="227"/>
      <c r="MA33" s="227"/>
      <c r="MB33" s="227"/>
      <c r="MC33" s="227"/>
      <c r="MD33" s="227"/>
      <c r="ME33" s="227"/>
      <c r="MF33" s="227"/>
      <c r="MG33" s="227"/>
      <c r="MH33" s="227"/>
      <c r="MI33" s="227"/>
      <c r="MJ33" s="227"/>
      <c r="MK33" s="227"/>
      <c r="ML33" s="227"/>
      <c r="MM33" s="227"/>
      <c r="MN33" s="227"/>
      <c r="MO33" s="227"/>
      <c r="MP33" s="227"/>
      <c r="MQ33" s="227"/>
      <c r="MR33" s="227"/>
      <c r="MS33" s="227"/>
      <c r="MT33" s="227"/>
      <c r="MU33" s="227"/>
      <c r="MV33" s="227"/>
      <c r="MW33" s="227"/>
      <c r="MX33" s="227"/>
      <c r="MY33" s="227"/>
      <c r="MZ33" s="227"/>
      <c r="NA33" s="227"/>
      <c r="NB33" s="227"/>
      <c r="NC33" s="227"/>
      <c r="ND33" s="227"/>
      <c r="NE33" s="227"/>
      <c r="NF33" s="227"/>
      <c r="NG33" s="227"/>
      <c r="NH33" s="227"/>
      <c r="NI33" s="227"/>
      <c r="NJ33" s="227"/>
      <c r="NK33" s="227"/>
      <c r="NL33" s="227"/>
      <c r="NM33" s="227"/>
      <c r="NN33" s="227"/>
      <c r="NO33" s="227"/>
      <c r="NP33" s="227"/>
      <c r="NQ33" s="227"/>
      <c r="NR33" s="227"/>
      <c r="NS33" s="227"/>
      <c r="NT33" s="227"/>
      <c r="NU33" s="227"/>
      <c r="NV33" s="227"/>
      <c r="NW33" s="227"/>
      <c r="NX33" s="227"/>
      <c r="NY33" s="227"/>
      <c r="NZ33" s="227"/>
      <c r="OA33" s="227"/>
      <c r="OB33" s="227"/>
      <c r="OC33" s="227"/>
      <c r="OD33" s="227"/>
      <c r="OE33" s="227"/>
      <c r="OF33" s="227"/>
      <c r="OG33" s="227"/>
      <c r="OH33" s="227"/>
      <c r="OI33" s="227"/>
      <c r="OJ33" s="227"/>
      <c r="OK33" s="227"/>
      <c r="OL33" s="227"/>
      <c r="OM33" s="227"/>
      <c r="ON33" s="227"/>
      <c r="OO33" s="227"/>
      <c r="OP33" s="227"/>
      <c r="OQ33" s="227"/>
      <c r="OR33" s="227"/>
      <c r="OS33" s="227"/>
      <c r="OT33" s="227"/>
      <c r="OU33" s="227"/>
      <c r="OV33" s="227"/>
      <c r="OW33" s="227"/>
      <c r="OX33" s="227"/>
      <c r="OY33" s="227"/>
      <c r="OZ33" s="227"/>
      <c r="PA33" s="227"/>
      <c r="PB33" s="227"/>
      <c r="PC33" s="227"/>
      <c r="PD33" s="227"/>
      <c r="PE33" s="227"/>
      <c r="PF33" s="227"/>
      <c r="PG33" s="227"/>
      <c r="PH33" s="227"/>
      <c r="PI33" s="227"/>
      <c r="PJ33" s="227"/>
      <c r="PK33" s="227"/>
      <c r="PL33" s="227"/>
      <c r="PM33" s="227"/>
      <c r="PN33" s="227"/>
      <c r="PO33" s="227"/>
      <c r="PP33" s="227"/>
      <c r="PQ33" s="227"/>
      <c r="PR33" s="227"/>
      <c r="PS33" s="227"/>
      <c r="PT33" s="227"/>
      <c r="PU33" s="227"/>
      <c r="PV33" s="227"/>
      <c r="PW33" s="227"/>
      <c r="PX33" s="227"/>
      <c r="PY33" s="227"/>
      <c r="PZ33" s="227"/>
      <c r="QA33" s="227"/>
      <c r="QB33" s="227"/>
      <c r="QC33" s="227"/>
      <c r="QD33" s="227"/>
      <c r="QE33" s="227"/>
      <c r="QF33" s="227"/>
      <c r="QG33" s="227"/>
      <c r="QH33" s="227"/>
      <c r="QI33" s="227"/>
      <c r="QJ33" s="227"/>
      <c r="QK33" s="227"/>
      <c r="QL33" s="227"/>
      <c r="QM33" s="227"/>
      <c r="QN33" s="227"/>
      <c r="QO33" s="227"/>
      <c r="QP33" s="227"/>
      <c r="QQ33" s="227"/>
      <c r="QR33" s="227"/>
      <c r="QS33" s="227"/>
      <c r="QT33" s="227"/>
      <c r="QU33" s="227"/>
      <c r="QV33" s="227"/>
      <c r="QW33" s="227"/>
      <c r="QX33" s="227"/>
      <c r="QY33" s="227"/>
      <c r="QZ33" s="227"/>
      <c r="RA33" s="227"/>
      <c r="RB33" s="227"/>
      <c r="RC33" s="227"/>
      <c r="RD33" s="227"/>
      <c r="RE33" s="227"/>
      <c r="RF33" s="227"/>
      <c r="RG33" s="227"/>
      <c r="RH33" s="227"/>
      <c r="RI33" s="227"/>
      <c r="RJ33" s="227"/>
      <c r="RK33" s="227"/>
      <c r="RL33" s="227"/>
      <c r="RM33" s="227"/>
      <c r="RN33" s="227"/>
      <c r="RO33" s="227"/>
      <c r="RP33" s="227"/>
      <c r="RQ33" s="227"/>
      <c r="RR33" s="227"/>
      <c r="RS33" s="227"/>
      <c r="RT33" s="227"/>
      <c r="RU33" s="227"/>
    </row>
    <row r="34" spans="1:489" s="229" customFormat="1">
      <c r="A34" s="221"/>
      <c r="B34" s="230" t="s">
        <v>206</v>
      </c>
      <c r="C34" s="223"/>
      <c r="D34" s="230" t="s">
        <v>188</v>
      </c>
      <c r="E34" s="230" t="s">
        <v>194</v>
      </c>
      <c r="F34" s="223"/>
      <c r="G34" s="230" t="s">
        <v>170</v>
      </c>
      <c r="H34" s="223"/>
      <c r="I34" s="224" t="s">
        <v>367</v>
      </c>
      <c r="J34" s="223"/>
      <c r="K34" s="225" t="s">
        <v>368</v>
      </c>
      <c r="L34" s="56">
        <v>164100</v>
      </c>
      <c r="M34" s="56">
        <v>41025</v>
      </c>
      <c r="N34" s="61">
        <v>0.65</v>
      </c>
      <c r="O34" s="231"/>
      <c r="P34" s="56">
        <f>SUM(Q34:V34)</f>
        <v>57272</v>
      </c>
      <c r="Q34" s="246">
        <v>43322</v>
      </c>
      <c r="R34" s="246">
        <v>2550</v>
      </c>
      <c r="S34" s="62">
        <v>2093</v>
      </c>
      <c r="T34" s="246">
        <v>3930</v>
      </c>
      <c r="U34" s="246">
        <v>2917</v>
      </c>
      <c r="V34" s="246">
        <v>2460</v>
      </c>
      <c r="W34" s="247">
        <f>SUM(X34:Y34)</f>
        <v>20325</v>
      </c>
      <c r="X34" s="246">
        <v>19489</v>
      </c>
      <c r="Y34" s="246">
        <v>836</v>
      </c>
      <c r="Z34" s="223"/>
      <c r="AA34" s="247">
        <f>SUM(AB34:AE34)</f>
        <v>8660</v>
      </c>
      <c r="AB34" s="246">
        <v>5672</v>
      </c>
      <c r="AC34" s="246">
        <v>1545</v>
      </c>
      <c r="AD34" s="246">
        <v>761</v>
      </c>
      <c r="AE34" s="246">
        <v>682</v>
      </c>
      <c r="AF34" s="246">
        <v>5695</v>
      </c>
      <c r="AG34" s="223"/>
      <c r="AH34" s="247">
        <f t="shared" si="15"/>
        <v>13365</v>
      </c>
      <c r="AI34" s="246">
        <v>3661</v>
      </c>
      <c r="AJ34" s="246">
        <v>1623</v>
      </c>
      <c r="AK34" s="246">
        <v>1565</v>
      </c>
      <c r="AL34" s="246">
        <v>2308</v>
      </c>
      <c r="AM34" s="246">
        <v>2034</v>
      </c>
      <c r="AN34" s="246">
        <v>2174</v>
      </c>
      <c r="AO34" s="247">
        <f t="shared" si="16"/>
        <v>13255</v>
      </c>
      <c r="AP34" s="246">
        <v>7625</v>
      </c>
      <c r="AQ34" s="246">
        <v>2086</v>
      </c>
      <c r="AR34" s="246">
        <v>1968</v>
      </c>
      <c r="AS34" s="246">
        <v>1576</v>
      </c>
      <c r="AT34" s="246">
        <v>5485</v>
      </c>
      <c r="AU34" s="248">
        <v>0</v>
      </c>
      <c r="AV34" s="246">
        <v>4838</v>
      </c>
      <c r="AW34" s="62">
        <v>3151</v>
      </c>
      <c r="AX34" s="246">
        <v>2944</v>
      </c>
      <c r="AY34" s="247">
        <f t="shared" si="17"/>
        <v>3822</v>
      </c>
      <c r="AZ34" s="246">
        <v>1088</v>
      </c>
      <c r="BA34" s="246">
        <v>172</v>
      </c>
      <c r="BB34" s="246">
        <v>619</v>
      </c>
      <c r="BC34" s="246">
        <v>377</v>
      </c>
      <c r="BD34" s="246">
        <v>1166</v>
      </c>
      <c r="BE34" s="246">
        <v>400</v>
      </c>
      <c r="BF34" s="223"/>
      <c r="BG34" s="247">
        <f t="shared" si="11"/>
        <v>4221</v>
      </c>
      <c r="BH34" s="246">
        <v>3254</v>
      </c>
      <c r="BI34" s="246">
        <v>967</v>
      </c>
      <c r="BJ34" s="246">
        <v>1396</v>
      </c>
      <c r="BK34" s="246">
        <v>2075</v>
      </c>
      <c r="BL34" s="246">
        <v>3325</v>
      </c>
      <c r="BM34" s="246">
        <v>4149</v>
      </c>
      <c r="BN34" s="62">
        <v>2260</v>
      </c>
      <c r="BO34" s="246">
        <v>2462</v>
      </c>
      <c r="BP34" s="246">
        <v>1765</v>
      </c>
      <c r="BQ34" s="246">
        <v>1881</v>
      </c>
      <c r="BR34" s="223"/>
      <c r="BS34" s="246">
        <v>531</v>
      </c>
      <c r="BT34" s="246">
        <v>2353</v>
      </c>
      <c r="BU34" s="246">
        <v>379</v>
      </c>
      <c r="BV34" s="246">
        <v>266</v>
      </c>
      <c r="BW34" s="246">
        <v>2599</v>
      </c>
      <c r="BX34" s="246">
        <v>271</v>
      </c>
      <c r="BY34" s="246">
        <v>1041</v>
      </c>
      <c r="BZ34" s="223"/>
      <c r="CA34" s="227"/>
      <c r="CB34" s="227"/>
      <c r="CC34" s="227"/>
      <c r="CD34" s="227"/>
      <c r="CE34" s="227"/>
      <c r="CF34" s="227"/>
      <c r="CG34" s="227"/>
      <c r="CH34" s="227"/>
      <c r="CI34" s="227"/>
      <c r="CJ34" s="227"/>
      <c r="CK34" s="227"/>
      <c r="CL34" s="227"/>
      <c r="CM34" s="227"/>
      <c r="CN34" s="227"/>
      <c r="CO34" s="227"/>
      <c r="CP34" s="227"/>
      <c r="CQ34" s="227"/>
      <c r="CR34" s="227"/>
      <c r="CS34" s="227"/>
      <c r="CT34" s="227"/>
      <c r="CU34" s="227"/>
      <c r="CV34" s="227"/>
      <c r="CW34" s="227"/>
      <c r="CX34" s="227"/>
      <c r="CY34" s="227"/>
      <c r="CZ34" s="227"/>
      <c r="DA34" s="227"/>
      <c r="DB34" s="227"/>
      <c r="DC34" s="227"/>
      <c r="DD34" s="227"/>
      <c r="DE34" s="227"/>
      <c r="DF34" s="227"/>
      <c r="DG34" s="227"/>
      <c r="DH34" s="227"/>
      <c r="DI34" s="227"/>
      <c r="DJ34" s="227"/>
      <c r="DK34" s="227"/>
      <c r="DL34" s="227"/>
      <c r="DM34" s="227"/>
      <c r="DN34" s="227"/>
      <c r="DO34" s="227"/>
      <c r="DP34" s="227"/>
      <c r="DQ34" s="227"/>
      <c r="DR34" s="227"/>
      <c r="DS34" s="227"/>
      <c r="DT34" s="227"/>
      <c r="DU34" s="227"/>
      <c r="DV34" s="227"/>
      <c r="DW34" s="227"/>
      <c r="DX34" s="227"/>
      <c r="DY34" s="227"/>
      <c r="DZ34" s="227"/>
      <c r="EA34" s="227"/>
      <c r="EB34" s="227"/>
      <c r="EC34" s="227"/>
      <c r="ED34" s="227"/>
      <c r="EE34" s="227"/>
      <c r="EF34" s="227"/>
      <c r="EG34" s="227"/>
      <c r="EH34" s="227"/>
      <c r="EI34" s="227"/>
      <c r="EJ34" s="227"/>
      <c r="EK34" s="227"/>
      <c r="EL34" s="227"/>
      <c r="EM34" s="227"/>
      <c r="EN34" s="227"/>
      <c r="EO34" s="227"/>
      <c r="EP34" s="227"/>
      <c r="EQ34" s="227"/>
      <c r="ER34" s="227"/>
      <c r="ES34" s="227"/>
      <c r="ET34" s="227"/>
      <c r="EU34" s="227"/>
      <c r="EV34" s="227"/>
      <c r="EW34" s="227"/>
      <c r="EX34" s="227"/>
      <c r="EY34" s="227"/>
      <c r="EZ34" s="227"/>
      <c r="FA34" s="227"/>
      <c r="FB34" s="227"/>
      <c r="FC34" s="227"/>
      <c r="FD34" s="227"/>
      <c r="FE34" s="227"/>
      <c r="FF34" s="227"/>
      <c r="FG34" s="227"/>
      <c r="FH34" s="227"/>
      <c r="FI34" s="227"/>
      <c r="FJ34" s="227"/>
      <c r="FK34" s="227"/>
      <c r="FL34" s="227"/>
      <c r="FM34" s="227"/>
      <c r="FN34" s="227"/>
      <c r="FO34" s="227"/>
      <c r="FP34" s="227"/>
      <c r="FQ34" s="227"/>
      <c r="FR34" s="227"/>
      <c r="FS34" s="227"/>
      <c r="FT34" s="227"/>
      <c r="FU34" s="227"/>
      <c r="FV34" s="227"/>
      <c r="FW34" s="227"/>
      <c r="FX34" s="227"/>
      <c r="FY34" s="227"/>
      <c r="FZ34" s="227"/>
      <c r="GA34" s="227"/>
      <c r="GB34" s="227"/>
      <c r="GC34" s="227"/>
      <c r="GD34" s="227"/>
      <c r="GE34" s="227"/>
      <c r="GF34" s="227"/>
      <c r="GG34" s="227"/>
      <c r="GH34" s="227"/>
      <c r="GI34" s="227"/>
      <c r="GJ34" s="227"/>
      <c r="GK34" s="227"/>
      <c r="GL34" s="227"/>
      <c r="GM34" s="227"/>
      <c r="GN34" s="227"/>
      <c r="GO34" s="227"/>
      <c r="GP34" s="227"/>
      <c r="GQ34" s="227"/>
      <c r="GR34" s="227"/>
      <c r="GS34" s="227"/>
      <c r="GT34" s="227"/>
      <c r="GU34" s="227"/>
      <c r="GV34" s="227"/>
      <c r="GW34" s="227"/>
      <c r="GX34" s="227"/>
      <c r="GY34" s="227"/>
      <c r="GZ34" s="227"/>
      <c r="HA34" s="227"/>
      <c r="HB34" s="227"/>
      <c r="HC34" s="227"/>
      <c r="HD34" s="227"/>
      <c r="HE34" s="227"/>
      <c r="HF34" s="227"/>
      <c r="HG34" s="227"/>
      <c r="HH34" s="227"/>
      <c r="HI34" s="227"/>
      <c r="HJ34" s="227"/>
      <c r="HK34" s="227"/>
      <c r="HL34" s="227"/>
      <c r="HM34" s="227"/>
      <c r="HN34" s="227"/>
      <c r="HO34" s="227"/>
      <c r="HP34" s="227"/>
      <c r="HQ34" s="227"/>
      <c r="HR34" s="227"/>
      <c r="HS34" s="227"/>
      <c r="HT34" s="227"/>
      <c r="HU34" s="227"/>
      <c r="HV34" s="227"/>
      <c r="HW34" s="227"/>
      <c r="HX34" s="227"/>
      <c r="HY34" s="227"/>
      <c r="HZ34" s="227"/>
      <c r="IA34" s="227"/>
      <c r="IB34" s="227"/>
      <c r="IC34" s="227"/>
      <c r="ID34" s="227"/>
      <c r="IE34" s="227"/>
      <c r="IF34" s="227"/>
      <c r="IG34" s="227"/>
      <c r="IH34" s="227"/>
      <c r="II34" s="227"/>
      <c r="IJ34" s="227"/>
      <c r="IK34" s="227"/>
      <c r="IL34" s="227"/>
      <c r="IM34" s="227"/>
      <c r="IN34" s="227"/>
      <c r="IO34" s="227"/>
      <c r="IP34" s="227"/>
      <c r="IQ34" s="227"/>
      <c r="IR34" s="227"/>
      <c r="IS34" s="227"/>
      <c r="IT34" s="227"/>
      <c r="IU34" s="227"/>
      <c r="IV34" s="227"/>
      <c r="IW34" s="227"/>
      <c r="IX34" s="227"/>
      <c r="IY34" s="227"/>
      <c r="IZ34" s="227"/>
      <c r="JA34" s="227"/>
      <c r="JB34" s="227"/>
      <c r="JC34" s="227"/>
      <c r="JD34" s="227"/>
      <c r="JE34" s="227"/>
      <c r="JF34" s="227"/>
      <c r="JG34" s="227"/>
      <c r="JH34" s="227"/>
      <c r="JI34" s="227"/>
      <c r="JJ34" s="227"/>
      <c r="JK34" s="227"/>
      <c r="JL34" s="227"/>
      <c r="JM34" s="227"/>
      <c r="JN34" s="227"/>
      <c r="JO34" s="227"/>
      <c r="JP34" s="227"/>
      <c r="JQ34" s="227"/>
      <c r="JR34" s="227"/>
      <c r="JS34" s="227"/>
      <c r="JT34" s="227"/>
      <c r="JU34" s="227"/>
      <c r="JV34" s="227"/>
      <c r="JW34" s="227"/>
      <c r="JX34" s="227"/>
      <c r="JY34" s="227"/>
      <c r="JZ34" s="227"/>
      <c r="KA34" s="227"/>
      <c r="KB34" s="227"/>
      <c r="KC34" s="227"/>
      <c r="KD34" s="227"/>
      <c r="KE34" s="227"/>
      <c r="KF34" s="227"/>
      <c r="KG34" s="227"/>
      <c r="KH34" s="227"/>
      <c r="KI34" s="227"/>
      <c r="KJ34" s="227"/>
      <c r="KK34" s="227"/>
      <c r="KL34" s="227"/>
      <c r="KM34" s="227"/>
      <c r="KN34" s="227"/>
      <c r="KO34" s="227"/>
      <c r="KP34" s="227"/>
      <c r="KQ34" s="227"/>
      <c r="KR34" s="227"/>
      <c r="KS34" s="227"/>
      <c r="KT34" s="227"/>
      <c r="KU34" s="227"/>
      <c r="KV34" s="227"/>
      <c r="KW34" s="227"/>
      <c r="KX34" s="227"/>
      <c r="KY34" s="227"/>
      <c r="KZ34" s="227"/>
      <c r="LA34" s="227"/>
      <c r="LB34" s="227"/>
      <c r="LC34" s="227"/>
      <c r="LD34" s="227"/>
      <c r="LE34" s="227"/>
      <c r="LF34" s="227"/>
      <c r="LG34" s="227"/>
      <c r="LH34" s="227"/>
      <c r="LI34" s="227"/>
      <c r="LJ34" s="227"/>
      <c r="LK34" s="227"/>
      <c r="LL34" s="227"/>
      <c r="LM34" s="227"/>
      <c r="LN34" s="227"/>
      <c r="LO34" s="227"/>
      <c r="LP34" s="227"/>
      <c r="LQ34" s="227"/>
      <c r="LR34" s="227"/>
      <c r="LS34" s="227"/>
      <c r="LT34" s="227"/>
      <c r="LU34" s="227"/>
      <c r="LV34" s="227"/>
      <c r="LW34" s="227"/>
      <c r="LX34" s="227"/>
      <c r="LY34" s="227"/>
      <c r="LZ34" s="227"/>
      <c r="MA34" s="227"/>
      <c r="MB34" s="227"/>
      <c r="MC34" s="227"/>
      <c r="MD34" s="227"/>
      <c r="ME34" s="227"/>
      <c r="MF34" s="227"/>
      <c r="MG34" s="227"/>
      <c r="MH34" s="227"/>
      <c r="MI34" s="227"/>
      <c r="MJ34" s="227"/>
      <c r="MK34" s="227"/>
      <c r="ML34" s="227"/>
      <c r="MM34" s="227"/>
      <c r="MN34" s="227"/>
      <c r="MO34" s="227"/>
      <c r="MP34" s="227"/>
      <c r="MQ34" s="227"/>
      <c r="MR34" s="227"/>
      <c r="MS34" s="227"/>
      <c r="MT34" s="227"/>
      <c r="MU34" s="227"/>
      <c r="MV34" s="227"/>
      <c r="MW34" s="227"/>
      <c r="MX34" s="227"/>
      <c r="MY34" s="227"/>
      <c r="MZ34" s="227"/>
      <c r="NA34" s="227"/>
      <c r="NB34" s="227"/>
      <c r="NC34" s="227"/>
      <c r="ND34" s="227"/>
      <c r="NE34" s="227"/>
      <c r="NF34" s="227"/>
      <c r="NG34" s="227"/>
      <c r="NH34" s="227"/>
      <c r="NI34" s="227"/>
      <c r="NJ34" s="227"/>
      <c r="NK34" s="227"/>
      <c r="NL34" s="227"/>
      <c r="NM34" s="227"/>
      <c r="NN34" s="227"/>
      <c r="NO34" s="227"/>
      <c r="NP34" s="227"/>
      <c r="NQ34" s="227"/>
      <c r="NR34" s="227"/>
      <c r="NS34" s="227"/>
      <c r="NT34" s="227"/>
      <c r="NU34" s="227"/>
      <c r="NV34" s="227"/>
      <c r="NW34" s="227"/>
      <c r="NX34" s="227"/>
      <c r="NY34" s="227"/>
      <c r="NZ34" s="227"/>
      <c r="OA34" s="227"/>
      <c r="OB34" s="227"/>
      <c r="OC34" s="227"/>
      <c r="OD34" s="227"/>
      <c r="OE34" s="227"/>
      <c r="OF34" s="227"/>
      <c r="OG34" s="227"/>
      <c r="OH34" s="227"/>
      <c r="OI34" s="227"/>
      <c r="OJ34" s="227"/>
      <c r="OK34" s="227"/>
      <c r="OL34" s="227"/>
      <c r="OM34" s="227"/>
      <c r="ON34" s="227"/>
      <c r="OO34" s="227"/>
      <c r="OP34" s="227"/>
      <c r="OQ34" s="227"/>
      <c r="OR34" s="227"/>
      <c r="OS34" s="227"/>
      <c r="OT34" s="227"/>
      <c r="OU34" s="227"/>
      <c r="OV34" s="227"/>
      <c r="OW34" s="227"/>
      <c r="OX34" s="227"/>
      <c r="OY34" s="227"/>
      <c r="OZ34" s="227"/>
      <c r="PA34" s="227"/>
      <c r="PB34" s="227"/>
      <c r="PC34" s="227"/>
      <c r="PD34" s="227"/>
      <c r="PE34" s="227"/>
      <c r="PF34" s="227"/>
      <c r="PG34" s="227"/>
      <c r="PH34" s="227"/>
      <c r="PI34" s="227"/>
      <c r="PJ34" s="227"/>
      <c r="PK34" s="227"/>
      <c r="PL34" s="227"/>
      <c r="PM34" s="227"/>
      <c r="PN34" s="227"/>
      <c r="PO34" s="227"/>
      <c r="PP34" s="227"/>
      <c r="PQ34" s="227"/>
      <c r="PR34" s="227"/>
      <c r="PS34" s="227"/>
      <c r="PT34" s="227"/>
      <c r="PU34" s="227"/>
      <c r="PV34" s="227"/>
      <c r="PW34" s="227"/>
      <c r="PX34" s="227"/>
      <c r="PY34" s="227"/>
      <c r="PZ34" s="227"/>
      <c r="QA34" s="227"/>
      <c r="QB34" s="227"/>
      <c r="QC34" s="227"/>
      <c r="QD34" s="227"/>
      <c r="QE34" s="227"/>
      <c r="QF34" s="227"/>
      <c r="QG34" s="227"/>
      <c r="QH34" s="227"/>
      <c r="QI34" s="227"/>
      <c r="QJ34" s="227"/>
      <c r="QK34" s="227"/>
      <c r="QL34" s="227"/>
      <c r="QM34" s="227"/>
      <c r="QN34" s="227"/>
      <c r="QO34" s="227"/>
      <c r="QP34" s="227"/>
      <c r="QQ34" s="227"/>
      <c r="QR34" s="227"/>
      <c r="QS34" s="227"/>
      <c r="QT34" s="227"/>
      <c r="QU34" s="227"/>
      <c r="QV34" s="227"/>
      <c r="QW34" s="227"/>
      <c r="QX34" s="227"/>
      <c r="QY34" s="227"/>
      <c r="QZ34" s="227"/>
      <c r="RA34" s="227"/>
      <c r="RB34" s="227"/>
      <c r="RC34" s="227"/>
      <c r="RD34" s="227"/>
      <c r="RE34" s="227"/>
      <c r="RF34" s="227"/>
      <c r="RG34" s="227"/>
      <c r="RH34" s="227"/>
      <c r="RI34" s="227"/>
      <c r="RJ34" s="227"/>
      <c r="RK34" s="227"/>
      <c r="RL34" s="227"/>
      <c r="RM34" s="227"/>
      <c r="RN34" s="227"/>
      <c r="RO34" s="227"/>
      <c r="RP34" s="227"/>
      <c r="RQ34" s="227"/>
      <c r="RR34" s="227"/>
      <c r="RS34" s="227"/>
      <c r="RT34" s="227"/>
      <c r="RU34" s="227"/>
    </row>
    <row r="35" spans="1:489" s="229" customFormat="1">
      <c r="A35" s="221"/>
      <c r="B35" s="230" t="s">
        <v>206</v>
      </c>
      <c r="C35" s="223"/>
      <c r="D35" s="230" t="s">
        <v>194</v>
      </c>
      <c r="E35" s="230" t="s">
        <v>201</v>
      </c>
      <c r="F35" s="223"/>
      <c r="G35" s="230" t="s">
        <v>219</v>
      </c>
      <c r="H35" s="223"/>
      <c r="I35" s="224" t="s">
        <v>227</v>
      </c>
      <c r="J35" s="223"/>
      <c r="K35" s="225" t="s">
        <v>228</v>
      </c>
      <c r="L35" s="56">
        <v>343000</v>
      </c>
      <c r="M35" s="56">
        <v>85750</v>
      </c>
      <c r="N35" s="61">
        <v>0.65</v>
      </c>
      <c r="O35" s="231"/>
      <c r="P35" s="56">
        <f t="shared" si="13"/>
        <v>141161</v>
      </c>
      <c r="Q35" s="62">
        <v>105647</v>
      </c>
      <c r="R35" s="62">
        <v>3894</v>
      </c>
      <c r="S35" s="62">
        <v>6610</v>
      </c>
      <c r="T35" s="62">
        <v>10527</v>
      </c>
      <c r="U35" s="62">
        <v>7743</v>
      </c>
      <c r="V35" s="62">
        <v>6740</v>
      </c>
      <c r="W35" s="56">
        <f t="shared" si="18"/>
        <v>38221</v>
      </c>
      <c r="X35" s="62">
        <v>37054</v>
      </c>
      <c r="Y35" s="62">
        <v>1167</v>
      </c>
      <c r="Z35" s="223"/>
      <c r="AA35" s="56">
        <f t="shared" si="14"/>
        <v>24350</v>
      </c>
      <c r="AB35" s="62">
        <v>15071</v>
      </c>
      <c r="AC35" s="62">
        <v>5310</v>
      </c>
      <c r="AD35" s="62">
        <v>2011</v>
      </c>
      <c r="AE35" s="62">
        <v>1958</v>
      </c>
      <c r="AF35" s="62">
        <v>6829</v>
      </c>
      <c r="AG35" s="223"/>
      <c r="AH35" s="56">
        <f t="shared" si="15"/>
        <v>12062</v>
      </c>
      <c r="AI35" s="62">
        <v>3277</v>
      </c>
      <c r="AJ35" s="62">
        <v>1464</v>
      </c>
      <c r="AK35" s="62">
        <v>1445</v>
      </c>
      <c r="AL35" s="62">
        <v>2079</v>
      </c>
      <c r="AM35" s="62">
        <v>1828</v>
      </c>
      <c r="AN35" s="62">
        <v>1969</v>
      </c>
      <c r="AO35" s="56">
        <f t="shared" si="16"/>
        <v>24172</v>
      </c>
      <c r="AP35" s="62">
        <v>14621</v>
      </c>
      <c r="AQ35" s="62">
        <v>2981</v>
      </c>
      <c r="AR35" s="62">
        <v>3972</v>
      </c>
      <c r="AS35" s="62">
        <v>2598</v>
      </c>
      <c r="AT35" s="62">
        <v>14875</v>
      </c>
      <c r="AU35" s="223">
        <v>0</v>
      </c>
      <c r="AV35" s="62">
        <v>8296</v>
      </c>
      <c r="AW35" s="62">
        <v>9910</v>
      </c>
      <c r="AX35" s="62">
        <v>7952</v>
      </c>
      <c r="AY35" s="56">
        <f t="shared" si="17"/>
        <v>6729</v>
      </c>
      <c r="AZ35" s="62">
        <v>3871</v>
      </c>
      <c r="BA35" s="62">
        <v>514</v>
      </c>
      <c r="BB35" s="62">
        <v>340</v>
      </c>
      <c r="BC35" s="62">
        <v>268</v>
      </c>
      <c r="BD35" s="62">
        <v>1533</v>
      </c>
      <c r="BE35" s="62">
        <v>203</v>
      </c>
      <c r="BF35" s="223"/>
      <c r="BG35" s="56">
        <f t="shared" si="11"/>
        <v>11904</v>
      </c>
      <c r="BH35" s="62">
        <v>9298</v>
      </c>
      <c r="BI35" s="62">
        <v>2606</v>
      </c>
      <c r="BJ35" s="62">
        <v>4272</v>
      </c>
      <c r="BK35" s="62">
        <v>3068</v>
      </c>
      <c r="BL35" s="62">
        <v>8391</v>
      </c>
      <c r="BM35" s="62">
        <v>8885</v>
      </c>
      <c r="BN35" s="62">
        <v>3499</v>
      </c>
      <c r="BO35" s="62">
        <v>5360</v>
      </c>
      <c r="BP35" s="62">
        <v>3860</v>
      </c>
      <c r="BQ35" s="62">
        <v>3439</v>
      </c>
      <c r="BR35" s="223"/>
      <c r="BS35" s="62">
        <v>893</v>
      </c>
      <c r="BT35" s="62">
        <v>5062</v>
      </c>
      <c r="BU35" s="62">
        <v>1274</v>
      </c>
      <c r="BV35" s="62">
        <v>391</v>
      </c>
      <c r="BW35" s="62">
        <v>5139</v>
      </c>
      <c r="BX35" s="62">
        <v>1311</v>
      </c>
      <c r="BY35" s="62">
        <v>1111</v>
      </c>
      <c r="BZ35" s="223"/>
      <c r="CA35" s="227"/>
      <c r="CB35" s="227"/>
      <c r="CC35" s="227"/>
      <c r="CD35" s="227"/>
      <c r="CE35" s="227"/>
      <c r="CF35" s="227"/>
      <c r="CG35" s="227"/>
      <c r="CH35" s="227"/>
      <c r="CI35" s="227"/>
      <c r="CJ35" s="227"/>
      <c r="CK35" s="227"/>
      <c r="CL35" s="227"/>
      <c r="CM35" s="227"/>
      <c r="CN35" s="227"/>
      <c r="CO35" s="227"/>
      <c r="CP35" s="227"/>
      <c r="CQ35" s="227"/>
      <c r="CR35" s="227"/>
      <c r="CS35" s="227"/>
      <c r="CT35" s="227"/>
      <c r="CU35" s="227"/>
      <c r="CV35" s="227"/>
      <c r="CW35" s="227"/>
      <c r="CX35" s="227"/>
      <c r="CY35" s="227"/>
      <c r="CZ35" s="227"/>
      <c r="DA35" s="227"/>
      <c r="DB35" s="227"/>
      <c r="DC35" s="227"/>
      <c r="DD35" s="227"/>
      <c r="DE35" s="227"/>
      <c r="DF35" s="227"/>
      <c r="DG35" s="227"/>
      <c r="DH35" s="227"/>
      <c r="DI35" s="227"/>
      <c r="DJ35" s="227"/>
      <c r="DK35" s="227"/>
      <c r="DL35" s="227"/>
      <c r="DM35" s="227"/>
      <c r="DN35" s="227"/>
      <c r="DO35" s="227"/>
      <c r="DP35" s="227"/>
      <c r="DQ35" s="227"/>
      <c r="DR35" s="227"/>
      <c r="DS35" s="227"/>
      <c r="DT35" s="227"/>
      <c r="DU35" s="227"/>
      <c r="DV35" s="227"/>
      <c r="DW35" s="227"/>
      <c r="DX35" s="227"/>
      <c r="DY35" s="227"/>
      <c r="DZ35" s="227"/>
      <c r="EA35" s="227"/>
      <c r="EB35" s="227"/>
      <c r="EC35" s="227"/>
      <c r="ED35" s="227"/>
      <c r="EE35" s="227"/>
      <c r="EF35" s="227"/>
      <c r="EG35" s="227"/>
      <c r="EH35" s="227"/>
      <c r="EI35" s="227"/>
      <c r="EJ35" s="227"/>
      <c r="EK35" s="227"/>
      <c r="EL35" s="227"/>
      <c r="EM35" s="227"/>
      <c r="EN35" s="227"/>
      <c r="EO35" s="227"/>
      <c r="EP35" s="227"/>
      <c r="EQ35" s="227"/>
      <c r="ER35" s="227"/>
      <c r="ES35" s="227"/>
      <c r="ET35" s="227"/>
      <c r="EU35" s="227"/>
      <c r="EV35" s="227"/>
      <c r="EW35" s="227"/>
      <c r="EX35" s="227"/>
      <c r="EY35" s="227"/>
      <c r="EZ35" s="227"/>
      <c r="FA35" s="227"/>
      <c r="FB35" s="227"/>
      <c r="FC35" s="227"/>
      <c r="FD35" s="227"/>
      <c r="FE35" s="227"/>
      <c r="FF35" s="227"/>
      <c r="FG35" s="227"/>
      <c r="FH35" s="227"/>
      <c r="FI35" s="227"/>
      <c r="FJ35" s="227"/>
      <c r="FK35" s="227"/>
      <c r="FL35" s="227"/>
      <c r="FM35" s="227"/>
      <c r="FN35" s="227"/>
      <c r="FO35" s="227"/>
      <c r="FP35" s="227"/>
      <c r="FQ35" s="227"/>
      <c r="FR35" s="227"/>
      <c r="FS35" s="227"/>
      <c r="FT35" s="227"/>
      <c r="FU35" s="227"/>
      <c r="FV35" s="227"/>
      <c r="FW35" s="227"/>
      <c r="FX35" s="227"/>
      <c r="FY35" s="227"/>
      <c r="FZ35" s="227"/>
      <c r="GA35" s="227"/>
      <c r="GB35" s="227"/>
      <c r="GC35" s="227"/>
      <c r="GD35" s="227"/>
      <c r="GE35" s="227"/>
      <c r="GF35" s="227"/>
      <c r="GG35" s="227"/>
      <c r="GH35" s="227"/>
      <c r="GI35" s="227"/>
      <c r="GJ35" s="227"/>
      <c r="GK35" s="227"/>
      <c r="GL35" s="227"/>
      <c r="GM35" s="227"/>
      <c r="GN35" s="227"/>
      <c r="GO35" s="227"/>
      <c r="GP35" s="227"/>
      <c r="GQ35" s="227"/>
      <c r="GR35" s="227"/>
      <c r="GS35" s="227"/>
      <c r="GT35" s="227"/>
      <c r="GU35" s="227"/>
      <c r="GV35" s="227"/>
      <c r="GW35" s="227"/>
      <c r="GX35" s="227"/>
      <c r="GY35" s="227"/>
      <c r="GZ35" s="227"/>
      <c r="HA35" s="227"/>
      <c r="HB35" s="227"/>
      <c r="HC35" s="227"/>
      <c r="HD35" s="227"/>
      <c r="HE35" s="227"/>
      <c r="HF35" s="227"/>
      <c r="HG35" s="227"/>
      <c r="HH35" s="227"/>
      <c r="HI35" s="227"/>
      <c r="HJ35" s="227"/>
      <c r="HK35" s="227"/>
      <c r="HL35" s="227"/>
      <c r="HM35" s="227"/>
      <c r="HN35" s="227"/>
      <c r="HO35" s="227"/>
      <c r="HP35" s="227"/>
      <c r="HQ35" s="227"/>
      <c r="HR35" s="227"/>
      <c r="HS35" s="227"/>
      <c r="HT35" s="227"/>
      <c r="HU35" s="227"/>
      <c r="HV35" s="227"/>
      <c r="HW35" s="227"/>
      <c r="HX35" s="227"/>
      <c r="HY35" s="227"/>
      <c r="HZ35" s="227"/>
      <c r="IA35" s="227"/>
      <c r="IB35" s="227"/>
      <c r="IC35" s="227"/>
      <c r="ID35" s="227"/>
      <c r="IE35" s="227"/>
      <c r="IF35" s="227"/>
      <c r="IG35" s="227"/>
      <c r="IH35" s="227"/>
      <c r="II35" s="227"/>
      <c r="IJ35" s="227"/>
      <c r="IK35" s="227"/>
      <c r="IL35" s="227"/>
      <c r="IM35" s="227"/>
      <c r="IN35" s="227"/>
      <c r="IO35" s="227"/>
      <c r="IP35" s="227"/>
      <c r="IQ35" s="227"/>
      <c r="IR35" s="227"/>
      <c r="IS35" s="227"/>
      <c r="IT35" s="227"/>
      <c r="IU35" s="227"/>
      <c r="IV35" s="227"/>
      <c r="IW35" s="227"/>
      <c r="IX35" s="227"/>
      <c r="IY35" s="227"/>
      <c r="IZ35" s="227"/>
      <c r="JA35" s="227"/>
      <c r="JB35" s="227"/>
      <c r="JC35" s="227"/>
      <c r="JD35" s="227"/>
      <c r="JE35" s="227"/>
      <c r="JF35" s="227"/>
      <c r="JG35" s="227"/>
      <c r="JH35" s="227"/>
      <c r="JI35" s="227"/>
      <c r="JJ35" s="227"/>
      <c r="JK35" s="227"/>
      <c r="JL35" s="227"/>
      <c r="JM35" s="227"/>
      <c r="JN35" s="227"/>
      <c r="JO35" s="227"/>
      <c r="JP35" s="227"/>
      <c r="JQ35" s="227"/>
      <c r="JR35" s="227"/>
      <c r="JS35" s="227"/>
      <c r="JT35" s="227"/>
      <c r="JU35" s="227"/>
      <c r="JV35" s="227"/>
      <c r="JW35" s="227"/>
      <c r="JX35" s="227"/>
      <c r="JY35" s="227"/>
      <c r="JZ35" s="227"/>
      <c r="KA35" s="227"/>
      <c r="KB35" s="227"/>
      <c r="KC35" s="227"/>
      <c r="KD35" s="227"/>
      <c r="KE35" s="227"/>
      <c r="KF35" s="227"/>
      <c r="KG35" s="227"/>
      <c r="KH35" s="227"/>
      <c r="KI35" s="227"/>
      <c r="KJ35" s="227"/>
      <c r="KK35" s="227"/>
      <c r="KL35" s="227"/>
      <c r="KM35" s="227"/>
      <c r="KN35" s="227"/>
      <c r="KO35" s="227"/>
      <c r="KP35" s="227"/>
      <c r="KQ35" s="227"/>
      <c r="KR35" s="227"/>
      <c r="KS35" s="227"/>
      <c r="KT35" s="227"/>
      <c r="KU35" s="227"/>
      <c r="KV35" s="227"/>
      <c r="KW35" s="227"/>
      <c r="KX35" s="227"/>
      <c r="KY35" s="227"/>
      <c r="KZ35" s="227"/>
      <c r="LA35" s="227"/>
      <c r="LB35" s="227"/>
      <c r="LC35" s="227"/>
      <c r="LD35" s="227"/>
      <c r="LE35" s="227"/>
      <c r="LF35" s="227"/>
      <c r="LG35" s="227"/>
      <c r="LH35" s="227"/>
      <c r="LI35" s="227"/>
      <c r="LJ35" s="227"/>
      <c r="LK35" s="227"/>
      <c r="LL35" s="227"/>
      <c r="LM35" s="227"/>
      <c r="LN35" s="227"/>
      <c r="LO35" s="227"/>
      <c r="LP35" s="227"/>
      <c r="LQ35" s="227"/>
      <c r="LR35" s="227"/>
      <c r="LS35" s="227"/>
      <c r="LT35" s="227"/>
      <c r="LU35" s="227"/>
      <c r="LV35" s="227"/>
      <c r="LW35" s="227"/>
      <c r="LX35" s="227"/>
      <c r="LY35" s="227"/>
      <c r="LZ35" s="227"/>
      <c r="MA35" s="227"/>
      <c r="MB35" s="227"/>
      <c r="MC35" s="227"/>
      <c r="MD35" s="227"/>
      <c r="ME35" s="227"/>
      <c r="MF35" s="227"/>
      <c r="MG35" s="227"/>
      <c r="MH35" s="227"/>
      <c r="MI35" s="227"/>
      <c r="MJ35" s="227"/>
      <c r="MK35" s="227"/>
      <c r="ML35" s="227"/>
      <c r="MM35" s="227"/>
      <c r="MN35" s="227"/>
      <c r="MO35" s="227"/>
      <c r="MP35" s="227"/>
      <c r="MQ35" s="227"/>
      <c r="MR35" s="227"/>
      <c r="MS35" s="227"/>
      <c r="MT35" s="227"/>
      <c r="MU35" s="227"/>
      <c r="MV35" s="227"/>
      <c r="MW35" s="227"/>
      <c r="MX35" s="227"/>
      <c r="MY35" s="227"/>
      <c r="MZ35" s="227"/>
      <c r="NA35" s="227"/>
      <c r="NB35" s="227"/>
      <c r="NC35" s="227"/>
      <c r="ND35" s="227"/>
      <c r="NE35" s="227"/>
      <c r="NF35" s="227"/>
      <c r="NG35" s="227"/>
      <c r="NH35" s="227"/>
      <c r="NI35" s="227"/>
      <c r="NJ35" s="227"/>
      <c r="NK35" s="227"/>
      <c r="NL35" s="227"/>
      <c r="NM35" s="227"/>
      <c r="NN35" s="227"/>
      <c r="NO35" s="227"/>
      <c r="NP35" s="227"/>
      <c r="NQ35" s="227"/>
      <c r="NR35" s="227"/>
      <c r="NS35" s="227"/>
      <c r="NT35" s="227"/>
      <c r="NU35" s="227"/>
      <c r="NV35" s="227"/>
      <c r="NW35" s="227"/>
      <c r="NX35" s="227"/>
      <c r="NY35" s="227"/>
      <c r="NZ35" s="227"/>
      <c r="OA35" s="227"/>
      <c r="OB35" s="227"/>
      <c r="OC35" s="227"/>
      <c r="OD35" s="227"/>
      <c r="OE35" s="227"/>
      <c r="OF35" s="227"/>
      <c r="OG35" s="227"/>
      <c r="OH35" s="227"/>
      <c r="OI35" s="227"/>
      <c r="OJ35" s="227"/>
      <c r="OK35" s="227"/>
      <c r="OL35" s="227"/>
      <c r="OM35" s="227"/>
      <c r="ON35" s="227"/>
      <c r="OO35" s="227"/>
      <c r="OP35" s="227"/>
      <c r="OQ35" s="227"/>
      <c r="OR35" s="227"/>
      <c r="OS35" s="227"/>
      <c r="OT35" s="227"/>
      <c r="OU35" s="227"/>
      <c r="OV35" s="227"/>
      <c r="OW35" s="227"/>
      <c r="OX35" s="227"/>
      <c r="OY35" s="227"/>
      <c r="OZ35" s="227"/>
      <c r="PA35" s="227"/>
      <c r="PB35" s="227"/>
      <c r="PC35" s="227"/>
      <c r="PD35" s="227"/>
      <c r="PE35" s="227"/>
      <c r="PF35" s="227"/>
      <c r="PG35" s="227"/>
      <c r="PH35" s="227"/>
      <c r="PI35" s="227"/>
      <c r="PJ35" s="227"/>
      <c r="PK35" s="227"/>
      <c r="PL35" s="227"/>
      <c r="PM35" s="227"/>
      <c r="PN35" s="227"/>
      <c r="PO35" s="227"/>
      <c r="PP35" s="227"/>
      <c r="PQ35" s="227"/>
      <c r="PR35" s="227"/>
      <c r="PS35" s="227"/>
      <c r="PT35" s="227"/>
      <c r="PU35" s="227"/>
      <c r="PV35" s="227"/>
      <c r="PW35" s="227"/>
      <c r="PX35" s="227"/>
      <c r="PY35" s="227"/>
      <c r="PZ35" s="227"/>
      <c r="QA35" s="227"/>
      <c r="QB35" s="227"/>
      <c r="QC35" s="227"/>
      <c r="QD35" s="227"/>
      <c r="QE35" s="227"/>
      <c r="QF35" s="227"/>
      <c r="QG35" s="227"/>
      <c r="QH35" s="227"/>
      <c r="QI35" s="227"/>
      <c r="QJ35" s="227"/>
      <c r="QK35" s="227"/>
      <c r="QL35" s="227"/>
      <c r="QM35" s="227"/>
      <c r="QN35" s="227"/>
      <c r="QO35" s="227"/>
      <c r="QP35" s="227"/>
      <c r="QQ35" s="227"/>
      <c r="QR35" s="227"/>
      <c r="QS35" s="227"/>
      <c r="QT35" s="227"/>
      <c r="QU35" s="227"/>
      <c r="QV35" s="227"/>
      <c r="QW35" s="227"/>
      <c r="QX35" s="227"/>
      <c r="QY35" s="227"/>
      <c r="QZ35" s="227"/>
      <c r="RA35" s="227"/>
      <c r="RB35" s="227"/>
      <c r="RC35" s="227"/>
      <c r="RD35" s="227"/>
      <c r="RE35" s="227"/>
      <c r="RF35" s="227"/>
      <c r="RG35" s="227"/>
      <c r="RH35" s="227"/>
      <c r="RI35" s="227"/>
      <c r="RJ35" s="227"/>
      <c r="RK35" s="227"/>
      <c r="RL35" s="227"/>
      <c r="RM35" s="227"/>
      <c r="RN35" s="227"/>
      <c r="RO35" s="227"/>
      <c r="RP35" s="227"/>
      <c r="RQ35" s="227"/>
      <c r="RR35" s="227"/>
      <c r="RS35" s="227"/>
      <c r="RT35" s="227"/>
      <c r="RU35" s="227"/>
    </row>
    <row r="36" spans="1:489" s="229" customFormat="1">
      <c r="A36" s="221"/>
      <c r="B36" s="230" t="s">
        <v>206</v>
      </c>
      <c r="C36" s="223"/>
      <c r="D36" s="230" t="s">
        <v>201</v>
      </c>
      <c r="E36" s="230" t="s">
        <v>226</v>
      </c>
      <c r="F36" s="223"/>
      <c r="G36" s="230" t="s">
        <v>203</v>
      </c>
      <c r="H36" s="223"/>
      <c r="I36" s="224" t="s">
        <v>369</v>
      </c>
      <c r="J36" s="223"/>
      <c r="K36" s="225" t="s">
        <v>370</v>
      </c>
      <c r="L36" s="56">
        <v>170200</v>
      </c>
      <c r="M36" s="56">
        <v>42550</v>
      </c>
      <c r="N36" s="61">
        <v>0.65</v>
      </c>
      <c r="O36" s="231"/>
      <c r="P36" s="56">
        <f t="shared" si="13"/>
        <v>71253</v>
      </c>
      <c r="Q36" s="62">
        <v>51850</v>
      </c>
      <c r="R36" s="62">
        <v>1911</v>
      </c>
      <c r="S36" s="62">
        <v>3802</v>
      </c>
      <c r="T36" s="62">
        <v>5063</v>
      </c>
      <c r="U36" s="246">
        <v>3281</v>
      </c>
      <c r="V36" s="62">
        <v>5346</v>
      </c>
      <c r="W36" s="56">
        <f t="shared" si="18"/>
        <v>17936</v>
      </c>
      <c r="X36" s="62">
        <v>17380</v>
      </c>
      <c r="Y36" s="62">
        <v>556</v>
      </c>
      <c r="Z36" s="223"/>
      <c r="AA36" s="56">
        <f t="shared" si="14"/>
        <v>16977</v>
      </c>
      <c r="AB36" s="62">
        <v>12809</v>
      </c>
      <c r="AC36" s="62">
        <v>2570</v>
      </c>
      <c r="AD36" s="62">
        <v>560</v>
      </c>
      <c r="AE36" s="62">
        <v>1038</v>
      </c>
      <c r="AF36" s="62">
        <v>3925</v>
      </c>
      <c r="AG36" s="223"/>
      <c r="AH36" s="56">
        <f t="shared" si="15"/>
        <v>5998</v>
      </c>
      <c r="AI36" s="62">
        <v>1612</v>
      </c>
      <c r="AJ36" s="62">
        <v>727</v>
      </c>
      <c r="AK36" s="62">
        <v>710</v>
      </c>
      <c r="AL36" s="62">
        <v>1035</v>
      </c>
      <c r="AM36" s="62">
        <v>908</v>
      </c>
      <c r="AN36" s="62">
        <v>1006</v>
      </c>
      <c r="AO36" s="56">
        <f t="shared" si="16"/>
        <v>13039</v>
      </c>
      <c r="AP36" s="62">
        <v>8040</v>
      </c>
      <c r="AQ36" s="62">
        <v>1294</v>
      </c>
      <c r="AR36" s="62">
        <v>2052</v>
      </c>
      <c r="AS36" s="62">
        <v>1653</v>
      </c>
      <c r="AT36" s="62">
        <v>6489</v>
      </c>
      <c r="AU36" s="223">
        <v>0</v>
      </c>
      <c r="AV36" s="62">
        <v>4151</v>
      </c>
      <c r="AW36" s="62">
        <v>5421</v>
      </c>
      <c r="AX36" s="62">
        <v>3768</v>
      </c>
      <c r="AY36" s="56">
        <f t="shared" si="17"/>
        <v>4866</v>
      </c>
      <c r="AZ36" s="62">
        <v>2777</v>
      </c>
      <c r="BA36" s="62">
        <v>253</v>
      </c>
      <c r="BB36" s="62">
        <v>182</v>
      </c>
      <c r="BC36" s="62">
        <v>123</v>
      </c>
      <c r="BD36" s="62">
        <v>1133</v>
      </c>
      <c r="BE36" s="62">
        <v>398</v>
      </c>
      <c r="BF36" s="223"/>
      <c r="BG36" s="56">
        <f t="shared" si="11"/>
        <v>5641</v>
      </c>
      <c r="BH36" s="62">
        <v>4494</v>
      </c>
      <c r="BI36" s="62">
        <v>1147</v>
      </c>
      <c r="BJ36" s="62">
        <v>2397</v>
      </c>
      <c r="BK36" s="62">
        <v>1628</v>
      </c>
      <c r="BL36" s="62">
        <v>3776</v>
      </c>
      <c r="BM36" s="62">
        <v>4333</v>
      </c>
      <c r="BN36" s="62">
        <v>1970</v>
      </c>
      <c r="BO36" s="62">
        <v>2443</v>
      </c>
      <c r="BP36" s="62">
        <v>1922</v>
      </c>
      <c r="BQ36" s="62">
        <v>1710</v>
      </c>
      <c r="BR36" s="223"/>
      <c r="BS36" s="246">
        <v>776</v>
      </c>
      <c r="BT36" s="246">
        <v>3591</v>
      </c>
      <c r="BU36" s="62">
        <v>636</v>
      </c>
      <c r="BV36" s="62">
        <v>279</v>
      </c>
      <c r="BW36" s="62">
        <v>2298</v>
      </c>
      <c r="BX36" s="62">
        <v>558</v>
      </c>
      <c r="BY36" s="62">
        <v>1179</v>
      </c>
      <c r="BZ36" s="223"/>
      <c r="CA36" s="227"/>
      <c r="CB36" s="227"/>
      <c r="CC36" s="227"/>
      <c r="CD36" s="227"/>
      <c r="CE36" s="227"/>
      <c r="CF36" s="227"/>
      <c r="CG36" s="227"/>
      <c r="CH36" s="227"/>
      <c r="CI36" s="227"/>
      <c r="CJ36" s="227"/>
      <c r="CK36" s="227"/>
      <c r="CL36" s="227"/>
      <c r="CM36" s="227"/>
      <c r="CN36" s="227"/>
      <c r="CO36" s="227"/>
      <c r="CP36" s="227"/>
      <c r="CQ36" s="227"/>
      <c r="CR36" s="227"/>
      <c r="CS36" s="227"/>
      <c r="CT36" s="227"/>
      <c r="CU36" s="227"/>
      <c r="CV36" s="227"/>
      <c r="CW36" s="227"/>
      <c r="CX36" s="227"/>
      <c r="CY36" s="227"/>
      <c r="CZ36" s="227"/>
      <c r="DA36" s="227"/>
      <c r="DB36" s="227"/>
      <c r="DC36" s="227"/>
      <c r="DD36" s="227"/>
      <c r="DE36" s="227"/>
      <c r="DF36" s="227"/>
      <c r="DG36" s="227"/>
      <c r="DH36" s="227"/>
      <c r="DI36" s="227"/>
      <c r="DJ36" s="227"/>
      <c r="DK36" s="227"/>
      <c r="DL36" s="227"/>
      <c r="DM36" s="227"/>
      <c r="DN36" s="227"/>
      <c r="DO36" s="227"/>
      <c r="DP36" s="227"/>
      <c r="DQ36" s="227"/>
      <c r="DR36" s="227"/>
      <c r="DS36" s="227"/>
      <c r="DT36" s="227"/>
      <c r="DU36" s="227"/>
      <c r="DV36" s="227"/>
      <c r="DW36" s="227"/>
      <c r="DX36" s="227"/>
      <c r="DY36" s="227"/>
      <c r="DZ36" s="227"/>
      <c r="EA36" s="227"/>
      <c r="EB36" s="227"/>
      <c r="EC36" s="227"/>
      <c r="ED36" s="227"/>
      <c r="EE36" s="227"/>
      <c r="EF36" s="227"/>
      <c r="EG36" s="227"/>
      <c r="EH36" s="227"/>
      <c r="EI36" s="227"/>
      <c r="EJ36" s="227"/>
      <c r="EK36" s="227"/>
      <c r="EL36" s="227"/>
      <c r="EM36" s="227"/>
      <c r="EN36" s="227"/>
      <c r="EO36" s="227"/>
      <c r="EP36" s="227"/>
      <c r="EQ36" s="227"/>
      <c r="ER36" s="227"/>
      <c r="ES36" s="227"/>
      <c r="ET36" s="227"/>
      <c r="EU36" s="227"/>
      <c r="EV36" s="227"/>
      <c r="EW36" s="227"/>
      <c r="EX36" s="227"/>
      <c r="EY36" s="227"/>
      <c r="EZ36" s="227"/>
      <c r="FA36" s="227"/>
      <c r="FB36" s="227"/>
      <c r="FC36" s="227"/>
      <c r="FD36" s="227"/>
      <c r="FE36" s="227"/>
      <c r="FF36" s="227"/>
      <c r="FG36" s="227"/>
      <c r="FH36" s="227"/>
      <c r="FI36" s="227"/>
      <c r="FJ36" s="227"/>
      <c r="FK36" s="227"/>
      <c r="FL36" s="227"/>
      <c r="FM36" s="227"/>
      <c r="FN36" s="227"/>
      <c r="FO36" s="227"/>
      <c r="FP36" s="227"/>
      <c r="FQ36" s="227"/>
      <c r="FR36" s="227"/>
      <c r="FS36" s="227"/>
      <c r="FT36" s="227"/>
      <c r="FU36" s="227"/>
      <c r="FV36" s="227"/>
      <c r="FW36" s="227"/>
      <c r="FX36" s="227"/>
      <c r="FY36" s="227"/>
      <c r="FZ36" s="227"/>
      <c r="GA36" s="227"/>
      <c r="GB36" s="227"/>
      <c r="GC36" s="227"/>
      <c r="GD36" s="227"/>
      <c r="GE36" s="227"/>
      <c r="GF36" s="227"/>
      <c r="GG36" s="227"/>
      <c r="GH36" s="227"/>
      <c r="GI36" s="227"/>
      <c r="GJ36" s="227"/>
      <c r="GK36" s="227"/>
      <c r="GL36" s="227"/>
      <c r="GM36" s="227"/>
      <c r="GN36" s="227"/>
      <c r="GO36" s="227"/>
      <c r="GP36" s="227"/>
      <c r="GQ36" s="227"/>
      <c r="GR36" s="227"/>
      <c r="GS36" s="227"/>
      <c r="GT36" s="227"/>
      <c r="GU36" s="227"/>
      <c r="GV36" s="227"/>
      <c r="GW36" s="227"/>
      <c r="GX36" s="227"/>
      <c r="GY36" s="227"/>
      <c r="GZ36" s="227"/>
      <c r="HA36" s="227"/>
      <c r="HB36" s="227"/>
      <c r="HC36" s="227"/>
      <c r="HD36" s="227"/>
      <c r="HE36" s="227"/>
      <c r="HF36" s="227"/>
      <c r="HG36" s="227"/>
      <c r="HH36" s="227"/>
      <c r="HI36" s="227"/>
      <c r="HJ36" s="227"/>
      <c r="HK36" s="227"/>
      <c r="HL36" s="227"/>
      <c r="HM36" s="227"/>
      <c r="HN36" s="227"/>
      <c r="HO36" s="227"/>
      <c r="HP36" s="227"/>
      <c r="HQ36" s="227"/>
      <c r="HR36" s="227"/>
      <c r="HS36" s="227"/>
      <c r="HT36" s="227"/>
      <c r="HU36" s="227"/>
      <c r="HV36" s="227"/>
      <c r="HW36" s="227"/>
      <c r="HX36" s="227"/>
      <c r="HY36" s="227"/>
      <c r="HZ36" s="227"/>
      <c r="IA36" s="227"/>
      <c r="IB36" s="227"/>
      <c r="IC36" s="227"/>
      <c r="ID36" s="227"/>
      <c r="IE36" s="227"/>
      <c r="IF36" s="227"/>
      <c r="IG36" s="227"/>
      <c r="IH36" s="227"/>
      <c r="II36" s="227"/>
      <c r="IJ36" s="227"/>
      <c r="IK36" s="227"/>
      <c r="IL36" s="227"/>
      <c r="IM36" s="227"/>
      <c r="IN36" s="227"/>
      <c r="IO36" s="227"/>
      <c r="IP36" s="227"/>
      <c r="IQ36" s="227"/>
      <c r="IR36" s="227"/>
      <c r="IS36" s="227"/>
      <c r="IT36" s="227"/>
      <c r="IU36" s="227"/>
      <c r="IV36" s="227"/>
      <c r="IW36" s="227"/>
      <c r="IX36" s="227"/>
      <c r="IY36" s="227"/>
      <c r="IZ36" s="227"/>
      <c r="JA36" s="227"/>
      <c r="JB36" s="227"/>
      <c r="JC36" s="227"/>
      <c r="JD36" s="227"/>
      <c r="JE36" s="227"/>
      <c r="JF36" s="227"/>
      <c r="JG36" s="227"/>
      <c r="JH36" s="227"/>
      <c r="JI36" s="227"/>
      <c r="JJ36" s="227"/>
      <c r="JK36" s="227"/>
      <c r="JL36" s="227"/>
      <c r="JM36" s="227"/>
      <c r="JN36" s="227"/>
      <c r="JO36" s="227"/>
      <c r="JP36" s="227"/>
      <c r="JQ36" s="227"/>
      <c r="JR36" s="227"/>
      <c r="JS36" s="227"/>
      <c r="JT36" s="227"/>
      <c r="JU36" s="227"/>
      <c r="JV36" s="227"/>
      <c r="JW36" s="227"/>
      <c r="JX36" s="227"/>
      <c r="JY36" s="227"/>
      <c r="JZ36" s="227"/>
      <c r="KA36" s="227"/>
      <c r="KB36" s="227"/>
      <c r="KC36" s="227"/>
      <c r="KD36" s="227"/>
      <c r="KE36" s="227"/>
      <c r="KF36" s="227"/>
      <c r="KG36" s="227"/>
      <c r="KH36" s="227"/>
      <c r="KI36" s="227"/>
      <c r="KJ36" s="227"/>
      <c r="KK36" s="227"/>
      <c r="KL36" s="227"/>
      <c r="KM36" s="227"/>
      <c r="KN36" s="227"/>
      <c r="KO36" s="227"/>
      <c r="KP36" s="227"/>
      <c r="KQ36" s="227"/>
      <c r="KR36" s="227"/>
      <c r="KS36" s="227"/>
      <c r="KT36" s="227"/>
      <c r="KU36" s="227"/>
      <c r="KV36" s="227"/>
      <c r="KW36" s="227"/>
      <c r="KX36" s="227"/>
      <c r="KY36" s="227"/>
      <c r="KZ36" s="227"/>
      <c r="LA36" s="227"/>
      <c r="LB36" s="227"/>
      <c r="LC36" s="227"/>
      <c r="LD36" s="227"/>
      <c r="LE36" s="227"/>
      <c r="LF36" s="227"/>
      <c r="LG36" s="227"/>
      <c r="LH36" s="227"/>
      <c r="LI36" s="227"/>
      <c r="LJ36" s="227"/>
      <c r="LK36" s="227"/>
      <c r="LL36" s="227"/>
      <c r="LM36" s="227"/>
      <c r="LN36" s="227"/>
      <c r="LO36" s="227"/>
      <c r="LP36" s="227"/>
      <c r="LQ36" s="227"/>
      <c r="LR36" s="227"/>
      <c r="LS36" s="227"/>
      <c r="LT36" s="227"/>
      <c r="LU36" s="227"/>
      <c r="LV36" s="227"/>
      <c r="LW36" s="227"/>
      <c r="LX36" s="227"/>
      <c r="LY36" s="227"/>
      <c r="LZ36" s="227"/>
      <c r="MA36" s="227"/>
      <c r="MB36" s="227"/>
      <c r="MC36" s="227"/>
      <c r="MD36" s="227"/>
      <c r="ME36" s="227"/>
      <c r="MF36" s="227"/>
      <c r="MG36" s="227"/>
      <c r="MH36" s="227"/>
      <c r="MI36" s="227"/>
      <c r="MJ36" s="227"/>
      <c r="MK36" s="227"/>
      <c r="ML36" s="227"/>
      <c r="MM36" s="227"/>
      <c r="MN36" s="227"/>
      <c r="MO36" s="227"/>
      <c r="MP36" s="227"/>
      <c r="MQ36" s="227"/>
      <c r="MR36" s="227"/>
      <c r="MS36" s="227"/>
      <c r="MT36" s="227"/>
      <c r="MU36" s="227"/>
      <c r="MV36" s="227"/>
      <c r="MW36" s="227"/>
      <c r="MX36" s="227"/>
      <c r="MY36" s="227"/>
      <c r="MZ36" s="227"/>
      <c r="NA36" s="227"/>
      <c r="NB36" s="227"/>
      <c r="NC36" s="227"/>
      <c r="ND36" s="227"/>
      <c r="NE36" s="227"/>
      <c r="NF36" s="227"/>
      <c r="NG36" s="227"/>
      <c r="NH36" s="227"/>
      <c r="NI36" s="227"/>
      <c r="NJ36" s="227"/>
      <c r="NK36" s="227"/>
      <c r="NL36" s="227"/>
      <c r="NM36" s="227"/>
      <c r="NN36" s="227"/>
      <c r="NO36" s="227"/>
      <c r="NP36" s="227"/>
      <c r="NQ36" s="227"/>
      <c r="NR36" s="227"/>
      <c r="NS36" s="227"/>
      <c r="NT36" s="227"/>
      <c r="NU36" s="227"/>
      <c r="NV36" s="227"/>
      <c r="NW36" s="227"/>
      <c r="NX36" s="227"/>
      <c r="NY36" s="227"/>
      <c r="NZ36" s="227"/>
      <c r="OA36" s="227"/>
      <c r="OB36" s="227"/>
      <c r="OC36" s="227"/>
      <c r="OD36" s="227"/>
      <c r="OE36" s="227"/>
      <c r="OF36" s="227"/>
      <c r="OG36" s="227"/>
      <c r="OH36" s="227"/>
      <c r="OI36" s="227"/>
      <c r="OJ36" s="227"/>
      <c r="OK36" s="227"/>
      <c r="OL36" s="227"/>
      <c r="OM36" s="227"/>
      <c r="ON36" s="227"/>
      <c r="OO36" s="227"/>
      <c r="OP36" s="227"/>
      <c r="OQ36" s="227"/>
      <c r="OR36" s="227"/>
      <c r="OS36" s="227"/>
      <c r="OT36" s="227"/>
      <c r="OU36" s="227"/>
      <c r="OV36" s="227"/>
      <c r="OW36" s="227"/>
      <c r="OX36" s="227"/>
      <c r="OY36" s="227"/>
      <c r="OZ36" s="227"/>
      <c r="PA36" s="227"/>
      <c r="PB36" s="227"/>
      <c r="PC36" s="227"/>
      <c r="PD36" s="227"/>
      <c r="PE36" s="227"/>
      <c r="PF36" s="227"/>
      <c r="PG36" s="227"/>
      <c r="PH36" s="227"/>
      <c r="PI36" s="227"/>
      <c r="PJ36" s="227"/>
      <c r="PK36" s="227"/>
      <c r="PL36" s="227"/>
      <c r="PM36" s="227"/>
      <c r="PN36" s="227"/>
      <c r="PO36" s="227"/>
      <c r="PP36" s="227"/>
      <c r="PQ36" s="227"/>
      <c r="PR36" s="227"/>
      <c r="PS36" s="227"/>
      <c r="PT36" s="227"/>
      <c r="PU36" s="227"/>
      <c r="PV36" s="227"/>
      <c r="PW36" s="227"/>
      <c r="PX36" s="227"/>
      <c r="PY36" s="227"/>
      <c r="PZ36" s="227"/>
      <c r="QA36" s="227"/>
      <c r="QB36" s="227"/>
      <c r="QC36" s="227"/>
      <c r="QD36" s="227"/>
      <c r="QE36" s="227"/>
      <c r="QF36" s="227"/>
      <c r="QG36" s="227"/>
      <c r="QH36" s="227"/>
      <c r="QI36" s="227"/>
      <c r="QJ36" s="227"/>
      <c r="QK36" s="227"/>
      <c r="QL36" s="227"/>
      <c r="QM36" s="227"/>
      <c r="QN36" s="227"/>
      <c r="QO36" s="227"/>
      <c r="QP36" s="227"/>
      <c r="QQ36" s="227"/>
      <c r="QR36" s="227"/>
      <c r="QS36" s="227"/>
      <c r="QT36" s="227"/>
      <c r="QU36" s="227"/>
      <c r="QV36" s="227"/>
      <c r="QW36" s="227"/>
      <c r="QX36" s="227"/>
      <c r="QY36" s="227"/>
      <c r="QZ36" s="227"/>
      <c r="RA36" s="227"/>
      <c r="RB36" s="227"/>
      <c r="RC36" s="227"/>
      <c r="RD36" s="227"/>
      <c r="RE36" s="227"/>
      <c r="RF36" s="227"/>
      <c r="RG36" s="227"/>
      <c r="RH36" s="227"/>
      <c r="RI36" s="227"/>
      <c r="RJ36" s="227"/>
      <c r="RK36" s="227"/>
      <c r="RL36" s="227"/>
      <c r="RM36" s="227"/>
      <c r="RN36" s="227"/>
      <c r="RO36" s="227"/>
      <c r="RP36" s="227"/>
      <c r="RQ36" s="227"/>
      <c r="RR36" s="227"/>
      <c r="RS36" s="227"/>
      <c r="RT36" s="227"/>
      <c r="RU36" s="227"/>
    </row>
    <row r="37" spans="1:489" s="227" customFormat="1" ht="3.95" customHeight="1">
      <c r="A37" s="221"/>
      <c r="B37" s="249"/>
      <c r="C37" s="223"/>
      <c r="D37" s="249"/>
      <c r="E37" s="249"/>
      <c r="F37" s="223"/>
      <c r="G37" s="249"/>
      <c r="H37" s="223"/>
      <c r="I37" s="250"/>
      <c r="J37" s="223"/>
      <c r="K37" s="251"/>
      <c r="L37" s="66"/>
      <c r="M37" s="66"/>
      <c r="N37" s="67"/>
      <c r="O37" s="231"/>
      <c r="P37" s="66"/>
      <c r="Q37" s="253"/>
      <c r="R37" s="253"/>
      <c r="S37" s="253"/>
      <c r="T37" s="253"/>
      <c r="U37" s="253"/>
      <c r="V37" s="253"/>
      <c r="W37" s="66"/>
      <c r="X37" s="253"/>
      <c r="Y37" s="253"/>
      <c r="Z37" s="223"/>
      <c r="AA37" s="66"/>
      <c r="AB37" s="253"/>
      <c r="AC37" s="253"/>
      <c r="AD37" s="253"/>
      <c r="AE37" s="253"/>
      <c r="AF37" s="253"/>
      <c r="AG37" s="223"/>
      <c r="AH37" s="66"/>
      <c r="AI37" s="253"/>
      <c r="AJ37" s="253"/>
      <c r="AK37" s="253"/>
      <c r="AL37" s="253"/>
      <c r="AM37" s="253"/>
      <c r="AN37" s="253"/>
      <c r="AO37" s="66"/>
      <c r="AP37" s="253"/>
      <c r="AQ37" s="253"/>
      <c r="AR37" s="253"/>
      <c r="AS37" s="253"/>
      <c r="AT37" s="253"/>
      <c r="AU37" s="223"/>
      <c r="AV37" s="253"/>
      <c r="AW37" s="253"/>
      <c r="AX37" s="253"/>
      <c r="AY37" s="66"/>
      <c r="AZ37" s="253"/>
      <c r="BA37" s="253"/>
      <c r="BB37" s="253"/>
      <c r="BC37" s="253"/>
      <c r="BD37" s="253"/>
      <c r="BE37" s="253"/>
      <c r="BF37" s="223"/>
      <c r="BG37" s="66"/>
      <c r="BH37" s="253"/>
      <c r="BI37" s="253"/>
      <c r="BJ37" s="253"/>
      <c r="BK37" s="253"/>
      <c r="BL37" s="253"/>
      <c r="BM37" s="253"/>
      <c r="BN37" s="253"/>
      <c r="BO37" s="253"/>
      <c r="BP37" s="253"/>
      <c r="BQ37" s="253"/>
      <c r="BR37" s="223"/>
      <c r="BS37" s="253"/>
      <c r="BT37" s="253"/>
      <c r="BU37" s="253"/>
      <c r="BV37" s="253"/>
      <c r="BW37" s="253"/>
      <c r="BX37" s="253"/>
      <c r="BY37" s="253"/>
      <c r="BZ37" s="223"/>
    </row>
    <row r="38" spans="1:489" s="229" customFormat="1">
      <c r="A38" s="221"/>
      <c r="B38" s="230" t="s">
        <v>229</v>
      </c>
      <c r="C38" s="223"/>
      <c r="D38" s="230" t="s">
        <v>230</v>
      </c>
      <c r="E38" s="230" t="s">
        <v>231</v>
      </c>
      <c r="F38" s="223"/>
      <c r="G38" s="230" t="s">
        <v>232</v>
      </c>
      <c r="H38" s="223"/>
      <c r="I38" s="224" t="s">
        <v>233</v>
      </c>
      <c r="J38" s="223"/>
      <c r="K38" s="225" t="s">
        <v>234</v>
      </c>
      <c r="L38" s="56" t="s">
        <v>168</v>
      </c>
      <c r="M38" s="56" t="s">
        <v>168</v>
      </c>
      <c r="N38" s="61">
        <v>0.65</v>
      </c>
      <c r="O38" s="231"/>
      <c r="P38" s="56" t="s">
        <v>168</v>
      </c>
      <c r="Q38" s="62">
        <v>19570</v>
      </c>
      <c r="R38" s="62" t="s">
        <v>168</v>
      </c>
      <c r="S38" s="62" t="s">
        <v>168</v>
      </c>
      <c r="T38" s="62" t="s">
        <v>168</v>
      </c>
      <c r="U38" s="62" t="s">
        <v>168</v>
      </c>
      <c r="V38" s="62" t="s">
        <v>168</v>
      </c>
      <c r="W38" s="56" t="s">
        <v>168</v>
      </c>
      <c r="X38" s="62" t="s">
        <v>168</v>
      </c>
      <c r="Y38" s="62" t="s">
        <v>168</v>
      </c>
      <c r="Z38" s="223"/>
      <c r="AA38" s="56" t="s">
        <v>168</v>
      </c>
      <c r="AB38" s="62" t="s">
        <v>168</v>
      </c>
      <c r="AC38" s="62" t="s">
        <v>168</v>
      </c>
      <c r="AD38" s="62" t="s">
        <v>168</v>
      </c>
      <c r="AE38" s="62" t="s">
        <v>168</v>
      </c>
      <c r="AF38" s="62" t="s">
        <v>168</v>
      </c>
      <c r="AG38" s="223"/>
      <c r="AH38" s="56" t="s">
        <v>168</v>
      </c>
      <c r="AI38" s="62" t="s">
        <v>168</v>
      </c>
      <c r="AJ38" s="62" t="s">
        <v>168</v>
      </c>
      <c r="AK38" s="62" t="s">
        <v>168</v>
      </c>
      <c r="AL38" s="62" t="s">
        <v>168</v>
      </c>
      <c r="AM38" s="62" t="s">
        <v>168</v>
      </c>
      <c r="AN38" s="62" t="s">
        <v>168</v>
      </c>
      <c r="AO38" s="56" t="s">
        <v>168</v>
      </c>
      <c r="AP38" s="62" t="s">
        <v>168</v>
      </c>
      <c r="AQ38" s="62" t="s">
        <v>168</v>
      </c>
      <c r="AR38" s="62" t="s">
        <v>168</v>
      </c>
      <c r="AS38" s="62" t="s">
        <v>168</v>
      </c>
      <c r="AT38" s="62" t="s">
        <v>168</v>
      </c>
      <c r="AU38" s="223">
        <v>0</v>
      </c>
      <c r="AV38" s="62" t="s">
        <v>168</v>
      </c>
      <c r="AW38" s="62" t="s">
        <v>168</v>
      </c>
      <c r="AX38" s="62" t="s">
        <v>168</v>
      </c>
      <c r="AY38" s="56" t="s">
        <v>168</v>
      </c>
      <c r="AZ38" s="62" t="s">
        <v>168</v>
      </c>
      <c r="BA38" s="62" t="s">
        <v>168</v>
      </c>
      <c r="BB38" s="62" t="s">
        <v>168</v>
      </c>
      <c r="BC38" s="62" t="s">
        <v>168</v>
      </c>
      <c r="BD38" s="62" t="s">
        <v>168</v>
      </c>
      <c r="BE38" s="62" t="s">
        <v>168</v>
      </c>
      <c r="BF38" s="223"/>
      <c r="BG38" s="56" t="s">
        <v>168</v>
      </c>
      <c r="BH38" s="62" t="s">
        <v>168</v>
      </c>
      <c r="BI38" s="62" t="s">
        <v>168</v>
      </c>
      <c r="BJ38" s="62" t="s">
        <v>168</v>
      </c>
      <c r="BK38" s="62" t="s">
        <v>168</v>
      </c>
      <c r="BL38" s="62" t="s">
        <v>168</v>
      </c>
      <c r="BM38" s="62" t="s">
        <v>168</v>
      </c>
      <c r="BN38" s="62" t="s">
        <v>168</v>
      </c>
      <c r="BO38" s="62" t="s">
        <v>168</v>
      </c>
      <c r="BP38" s="62" t="s">
        <v>168</v>
      </c>
      <c r="BQ38" s="62" t="s">
        <v>168</v>
      </c>
      <c r="BR38" s="223"/>
      <c r="BS38" s="62" t="s">
        <v>168</v>
      </c>
      <c r="BT38" s="62" t="s">
        <v>168</v>
      </c>
      <c r="BU38" s="62" t="s">
        <v>168</v>
      </c>
      <c r="BV38" s="62" t="s">
        <v>168</v>
      </c>
      <c r="BW38" s="62" t="s">
        <v>168</v>
      </c>
      <c r="BX38" s="62" t="s">
        <v>168</v>
      </c>
      <c r="BY38" s="62" t="s">
        <v>168</v>
      </c>
      <c r="BZ38" s="223"/>
      <c r="CA38" s="227"/>
      <c r="CB38" s="227"/>
      <c r="CC38" s="227"/>
      <c r="CD38" s="227"/>
      <c r="CE38" s="227"/>
      <c r="CF38" s="227"/>
      <c r="CG38" s="227"/>
      <c r="CH38" s="227"/>
      <c r="CI38" s="227"/>
      <c r="CJ38" s="227"/>
      <c r="CK38" s="227"/>
      <c r="CL38" s="227"/>
      <c r="CM38" s="227"/>
      <c r="CN38" s="227"/>
      <c r="CO38" s="227"/>
      <c r="CP38" s="227"/>
      <c r="CQ38" s="227"/>
      <c r="CR38" s="227"/>
      <c r="CS38" s="227"/>
      <c r="CT38" s="227"/>
      <c r="CU38" s="227"/>
      <c r="CV38" s="227"/>
      <c r="CW38" s="227"/>
      <c r="CX38" s="227"/>
      <c r="CY38" s="227"/>
      <c r="CZ38" s="227"/>
      <c r="DA38" s="227"/>
      <c r="DB38" s="227"/>
      <c r="DC38" s="227"/>
      <c r="DD38" s="227"/>
      <c r="DE38" s="227"/>
      <c r="DF38" s="227"/>
      <c r="DG38" s="227"/>
      <c r="DH38" s="227"/>
      <c r="DI38" s="227"/>
      <c r="DJ38" s="227"/>
      <c r="DK38" s="227"/>
      <c r="DL38" s="227"/>
      <c r="DM38" s="227"/>
      <c r="DN38" s="227"/>
      <c r="DO38" s="227"/>
      <c r="DP38" s="227"/>
      <c r="DQ38" s="227"/>
      <c r="DR38" s="227"/>
      <c r="DS38" s="227"/>
      <c r="DT38" s="227"/>
      <c r="DU38" s="227"/>
      <c r="DV38" s="227"/>
      <c r="DW38" s="227"/>
      <c r="DX38" s="227"/>
      <c r="DY38" s="227"/>
      <c r="DZ38" s="227"/>
      <c r="EA38" s="227"/>
      <c r="EB38" s="227"/>
      <c r="EC38" s="227"/>
      <c r="ED38" s="227"/>
      <c r="EE38" s="227"/>
      <c r="EF38" s="227"/>
      <c r="EG38" s="227"/>
      <c r="EH38" s="227"/>
      <c r="EI38" s="227"/>
      <c r="EJ38" s="227"/>
      <c r="EK38" s="227"/>
      <c r="EL38" s="227"/>
      <c r="EM38" s="227"/>
      <c r="EN38" s="227"/>
      <c r="EO38" s="227"/>
      <c r="EP38" s="227"/>
      <c r="EQ38" s="227"/>
      <c r="ER38" s="227"/>
      <c r="ES38" s="227"/>
      <c r="ET38" s="227"/>
      <c r="EU38" s="227"/>
      <c r="EV38" s="227"/>
      <c r="EW38" s="227"/>
      <c r="EX38" s="227"/>
      <c r="EY38" s="227"/>
      <c r="EZ38" s="227"/>
      <c r="FA38" s="227"/>
      <c r="FB38" s="227"/>
      <c r="FC38" s="227"/>
      <c r="FD38" s="227"/>
      <c r="FE38" s="227"/>
      <c r="FF38" s="227"/>
      <c r="FG38" s="227"/>
      <c r="FH38" s="227"/>
      <c r="FI38" s="227"/>
      <c r="FJ38" s="227"/>
      <c r="FK38" s="227"/>
      <c r="FL38" s="227"/>
      <c r="FM38" s="227"/>
      <c r="FN38" s="227"/>
      <c r="FO38" s="227"/>
      <c r="FP38" s="227"/>
      <c r="FQ38" s="227"/>
      <c r="FR38" s="227"/>
      <c r="FS38" s="227"/>
      <c r="FT38" s="227"/>
      <c r="FU38" s="227"/>
      <c r="FV38" s="227"/>
      <c r="FW38" s="227"/>
      <c r="FX38" s="227"/>
      <c r="FY38" s="227"/>
      <c r="FZ38" s="227"/>
      <c r="GA38" s="227"/>
      <c r="GB38" s="227"/>
      <c r="GC38" s="227"/>
      <c r="GD38" s="227"/>
      <c r="GE38" s="227"/>
      <c r="GF38" s="227"/>
      <c r="GG38" s="227"/>
      <c r="GH38" s="227"/>
      <c r="GI38" s="227"/>
      <c r="GJ38" s="227"/>
      <c r="GK38" s="227"/>
      <c r="GL38" s="227"/>
      <c r="GM38" s="227"/>
      <c r="GN38" s="227"/>
      <c r="GO38" s="227"/>
      <c r="GP38" s="227"/>
      <c r="GQ38" s="227"/>
      <c r="GR38" s="227"/>
      <c r="GS38" s="227"/>
      <c r="GT38" s="227"/>
      <c r="GU38" s="227"/>
      <c r="GV38" s="227"/>
      <c r="GW38" s="227"/>
      <c r="GX38" s="227"/>
      <c r="GY38" s="227"/>
      <c r="GZ38" s="227"/>
      <c r="HA38" s="227"/>
      <c r="HB38" s="227"/>
      <c r="HC38" s="227"/>
      <c r="HD38" s="227"/>
      <c r="HE38" s="227"/>
      <c r="HF38" s="227"/>
      <c r="HG38" s="227"/>
      <c r="HH38" s="227"/>
      <c r="HI38" s="227"/>
      <c r="HJ38" s="227"/>
      <c r="HK38" s="227"/>
      <c r="HL38" s="227"/>
      <c r="HM38" s="227"/>
      <c r="HN38" s="227"/>
      <c r="HO38" s="227"/>
      <c r="HP38" s="227"/>
      <c r="HQ38" s="227"/>
      <c r="HR38" s="227"/>
      <c r="HS38" s="227"/>
      <c r="HT38" s="227"/>
      <c r="HU38" s="227"/>
      <c r="HV38" s="227"/>
      <c r="HW38" s="227"/>
      <c r="HX38" s="227"/>
      <c r="HY38" s="227"/>
      <c r="HZ38" s="227"/>
      <c r="IA38" s="227"/>
      <c r="IB38" s="227"/>
      <c r="IC38" s="227"/>
      <c r="ID38" s="227"/>
      <c r="IE38" s="227"/>
      <c r="IF38" s="227"/>
      <c r="IG38" s="227"/>
      <c r="IH38" s="227"/>
      <c r="II38" s="227"/>
      <c r="IJ38" s="227"/>
      <c r="IK38" s="227"/>
      <c r="IL38" s="227"/>
      <c r="IM38" s="227"/>
      <c r="IN38" s="227"/>
      <c r="IO38" s="227"/>
      <c r="IP38" s="227"/>
      <c r="IQ38" s="227"/>
      <c r="IR38" s="227"/>
      <c r="IS38" s="227"/>
      <c r="IT38" s="227"/>
      <c r="IU38" s="227"/>
      <c r="IV38" s="227"/>
      <c r="IW38" s="227"/>
      <c r="IX38" s="227"/>
      <c r="IY38" s="227"/>
      <c r="IZ38" s="227"/>
      <c r="JA38" s="227"/>
      <c r="JB38" s="227"/>
      <c r="JC38" s="227"/>
      <c r="JD38" s="227"/>
      <c r="JE38" s="227"/>
      <c r="JF38" s="227"/>
      <c r="JG38" s="227"/>
      <c r="JH38" s="227"/>
      <c r="JI38" s="227"/>
      <c r="JJ38" s="227"/>
      <c r="JK38" s="227"/>
      <c r="JL38" s="227"/>
      <c r="JM38" s="227"/>
      <c r="JN38" s="227"/>
      <c r="JO38" s="227"/>
      <c r="JP38" s="227"/>
      <c r="JQ38" s="227"/>
      <c r="JR38" s="227"/>
      <c r="JS38" s="227"/>
      <c r="JT38" s="227"/>
      <c r="JU38" s="227"/>
      <c r="JV38" s="227"/>
      <c r="JW38" s="227"/>
      <c r="JX38" s="227"/>
      <c r="JY38" s="227"/>
      <c r="JZ38" s="227"/>
      <c r="KA38" s="227"/>
      <c r="KB38" s="227"/>
      <c r="KC38" s="227"/>
      <c r="KD38" s="227"/>
      <c r="KE38" s="227"/>
      <c r="KF38" s="227"/>
      <c r="KG38" s="227"/>
      <c r="KH38" s="227"/>
      <c r="KI38" s="227"/>
      <c r="KJ38" s="227"/>
      <c r="KK38" s="227"/>
      <c r="KL38" s="227"/>
      <c r="KM38" s="227"/>
      <c r="KN38" s="227"/>
      <c r="KO38" s="227"/>
      <c r="KP38" s="227"/>
      <c r="KQ38" s="227"/>
      <c r="KR38" s="227"/>
      <c r="KS38" s="227"/>
      <c r="KT38" s="227"/>
      <c r="KU38" s="227"/>
      <c r="KV38" s="227"/>
      <c r="KW38" s="227"/>
      <c r="KX38" s="227"/>
      <c r="KY38" s="227"/>
      <c r="KZ38" s="227"/>
      <c r="LA38" s="227"/>
      <c r="LB38" s="227"/>
      <c r="LC38" s="227"/>
      <c r="LD38" s="227"/>
      <c r="LE38" s="227"/>
      <c r="LF38" s="227"/>
      <c r="LG38" s="227"/>
      <c r="LH38" s="227"/>
      <c r="LI38" s="227"/>
      <c r="LJ38" s="227"/>
      <c r="LK38" s="227"/>
      <c r="LL38" s="227"/>
      <c r="LM38" s="227"/>
      <c r="LN38" s="227"/>
      <c r="LO38" s="227"/>
      <c r="LP38" s="227"/>
      <c r="LQ38" s="227"/>
      <c r="LR38" s="227"/>
      <c r="LS38" s="227"/>
      <c r="LT38" s="227"/>
      <c r="LU38" s="227"/>
      <c r="LV38" s="227"/>
      <c r="LW38" s="227"/>
      <c r="LX38" s="227"/>
      <c r="LY38" s="227"/>
      <c r="LZ38" s="227"/>
      <c r="MA38" s="227"/>
      <c r="MB38" s="227"/>
      <c r="MC38" s="227"/>
      <c r="MD38" s="227"/>
      <c r="ME38" s="227"/>
      <c r="MF38" s="227"/>
      <c r="MG38" s="227"/>
      <c r="MH38" s="227"/>
      <c r="MI38" s="227"/>
      <c r="MJ38" s="227"/>
      <c r="MK38" s="227"/>
      <c r="ML38" s="227"/>
      <c r="MM38" s="227"/>
      <c r="MN38" s="227"/>
      <c r="MO38" s="227"/>
      <c r="MP38" s="227"/>
      <c r="MQ38" s="227"/>
      <c r="MR38" s="227"/>
      <c r="MS38" s="227"/>
      <c r="MT38" s="227"/>
      <c r="MU38" s="227"/>
      <c r="MV38" s="227"/>
      <c r="MW38" s="227"/>
      <c r="MX38" s="227"/>
      <c r="MY38" s="227"/>
      <c r="MZ38" s="227"/>
      <c r="NA38" s="227"/>
      <c r="NB38" s="227"/>
      <c r="NC38" s="227"/>
      <c r="ND38" s="227"/>
      <c r="NE38" s="227"/>
      <c r="NF38" s="227"/>
      <c r="NG38" s="227"/>
      <c r="NH38" s="227"/>
      <c r="NI38" s="227"/>
      <c r="NJ38" s="227"/>
      <c r="NK38" s="227"/>
      <c r="NL38" s="227"/>
      <c r="NM38" s="227"/>
      <c r="NN38" s="227"/>
      <c r="NO38" s="227"/>
      <c r="NP38" s="227"/>
      <c r="NQ38" s="227"/>
      <c r="NR38" s="227"/>
      <c r="NS38" s="227"/>
      <c r="NT38" s="227"/>
      <c r="NU38" s="227"/>
      <c r="NV38" s="227"/>
      <c r="NW38" s="227"/>
      <c r="NX38" s="227"/>
      <c r="NY38" s="227"/>
      <c r="NZ38" s="227"/>
      <c r="OA38" s="227"/>
      <c r="OB38" s="227"/>
      <c r="OC38" s="227"/>
      <c r="OD38" s="227"/>
      <c r="OE38" s="227"/>
      <c r="OF38" s="227"/>
      <c r="OG38" s="227"/>
      <c r="OH38" s="227"/>
      <c r="OI38" s="227"/>
      <c r="OJ38" s="227"/>
      <c r="OK38" s="227"/>
      <c r="OL38" s="227"/>
      <c r="OM38" s="227"/>
      <c r="ON38" s="227"/>
      <c r="OO38" s="227"/>
      <c r="OP38" s="227"/>
      <c r="OQ38" s="227"/>
      <c r="OR38" s="227"/>
      <c r="OS38" s="227"/>
      <c r="OT38" s="227"/>
      <c r="OU38" s="227"/>
      <c r="OV38" s="227"/>
      <c r="OW38" s="227"/>
      <c r="OX38" s="227"/>
      <c r="OY38" s="227"/>
      <c r="OZ38" s="227"/>
      <c r="PA38" s="227"/>
      <c r="PB38" s="227"/>
      <c r="PC38" s="227"/>
      <c r="PD38" s="227"/>
      <c r="PE38" s="227"/>
      <c r="PF38" s="227"/>
      <c r="PG38" s="227"/>
      <c r="PH38" s="227"/>
      <c r="PI38" s="227"/>
      <c r="PJ38" s="227"/>
      <c r="PK38" s="227"/>
      <c r="PL38" s="227"/>
      <c r="PM38" s="227"/>
      <c r="PN38" s="227"/>
      <c r="PO38" s="227"/>
      <c r="PP38" s="227"/>
      <c r="PQ38" s="227"/>
      <c r="PR38" s="227"/>
      <c r="PS38" s="227"/>
      <c r="PT38" s="227"/>
      <c r="PU38" s="227"/>
      <c r="PV38" s="227"/>
      <c r="PW38" s="227"/>
      <c r="PX38" s="227"/>
      <c r="PY38" s="227"/>
      <c r="PZ38" s="227"/>
      <c r="QA38" s="227"/>
      <c r="QB38" s="227"/>
      <c r="QC38" s="227"/>
      <c r="QD38" s="227"/>
      <c r="QE38" s="227"/>
      <c r="QF38" s="227"/>
      <c r="QG38" s="227"/>
      <c r="QH38" s="227"/>
      <c r="QI38" s="227"/>
      <c r="QJ38" s="227"/>
      <c r="QK38" s="227"/>
      <c r="QL38" s="227"/>
      <c r="QM38" s="227"/>
      <c r="QN38" s="227"/>
      <c r="QO38" s="227"/>
      <c r="QP38" s="227"/>
      <c r="QQ38" s="227"/>
      <c r="QR38" s="227"/>
      <c r="QS38" s="227"/>
      <c r="QT38" s="227"/>
      <c r="QU38" s="227"/>
      <c r="QV38" s="227"/>
      <c r="QW38" s="227"/>
      <c r="QX38" s="227"/>
      <c r="QY38" s="227"/>
      <c r="QZ38" s="227"/>
      <c r="RA38" s="227"/>
      <c r="RB38" s="227"/>
      <c r="RC38" s="227"/>
      <c r="RD38" s="227"/>
      <c r="RE38" s="227"/>
      <c r="RF38" s="227"/>
      <c r="RG38" s="227"/>
      <c r="RH38" s="227"/>
      <c r="RI38" s="227"/>
      <c r="RJ38" s="227"/>
      <c r="RK38" s="227"/>
      <c r="RL38" s="227"/>
      <c r="RM38" s="227"/>
      <c r="RN38" s="227"/>
      <c r="RO38" s="227"/>
      <c r="RP38" s="227"/>
      <c r="RQ38" s="227"/>
      <c r="RR38" s="227"/>
      <c r="RS38" s="227"/>
      <c r="RT38" s="227"/>
      <c r="RU38" s="227"/>
    </row>
    <row r="39" spans="1:489" s="229" customFormat="1" ht="13.9" customHeight="1">
      <c r="A39" s="221"/>
      <c r="B39" s="230" t="s">
        <v>229</v>
      </c>
      <c r="C39" s="223"/>
      <c r="D39" s="230" t="s">
        <v>231</v>
      </c>
      <c r="E39" s="230" t="s">
        <v>371</v>
      </c>
      <c r="F39" s="223"/>
      <c r="G39" s="230" t="s">
        <v>219</v>
      </c>
      <c r="H39" s="223"/>
      <c r="I39" s="224" t="s">
        <v>235</v>
      </c>
      <c r="J39" s="223"/>
      <c r="K39" s="225" t="s">
        <v>372</v>
      </c>
      <c r="L39" s="56">
        <v>280800</v>
      </c>
      <c r="M39" s="56">
        <v>70200</v>
      </c>
      <c r="N39" s="61">
        <v>0.65</v>
      </c>
      <c r="O39" s="231"/>
      <c r="P39" s="56">
        <f t="shared" ref="P39:P45" si="19">SUM(Q39:V39)</f>
        <v>127555</v>
      </c>
      <c r="Q39" s="62">
        <v>103742</v>
      </c>
      <c r="R39" s="62">
        <v>3010</v>
      </c>
      <c r="S39" s="62">
        <v>2954</v>
      </c>
      <c r="T39" s="62">
        <v>8101</v>
      </c>
      <c r="U39" s="62">
        <v>4062</v>
      </c>
      <c r="V39" s="62">
        <v>5686</v>
      </c>
      <c r="W39" s="56">
        <f t="shared" ref="W39:W45" si="20">SUM(X39:Y39)</f>
        <v>30321</v>
      </c>
      <c r="X39" s="62">
        <v>29659</v>
      </c>
      <c r="Y39" s="62">
        <v>662</v>
      </c>
      <c r="Z39" s="223"/>
      <c r="AA39" s="56">
        <f t="shared" ref="AA39:AA45" si="21">SUM(AB39:AE39)</f>
        <v>16713</v>
      </c>
      <c r="AB39" s="62">
        <v>9220</v>
      </c>
      <c r="AC39" s="62">
        <v>5006</v>
      </c>
      <c r="AD39" s="62">
        <v>1323</v>
      </c>
      <c r="AE39" s="62">
        <v>1164</v>
      </c>
      <c r="AF39" s="62">
        <v>5009</v>
      </c>
      <c r="AG39" s="223"/>
      <c r="AH39" s="56">
        <f t="shared" ref="AH39:AH45" si="22">SUM(AI39:AN39)</f>
        <v>12753</v>
      </c>
      <c r="AI39" s="62">
        <v>3457</v>
      </c>
      <c r="AJ39" s="62">
        <v>1556</v>
      </c>
      <c r="AK39" s="62">
        <v>1494</v>
      </c>
      <c r="AL39" s="62">
        <v>2197</v>
      </c>
      <c r="AM39" s="62">
        <v>1935</v>
      </c>
      <c r="AN39" s="62">
        <v>2114</v>
      </c>
      <c r="AO39" s="56">
        <f t="shared" ref="AO39:AO45" si="23">SUM(AP39:AS39)</f>
        <v>19024</v>
      </c>
      <c r="AP39" s="62">
        <v>11523</v>
      </c>
      <c r="AQ39" s="62">
        <v>2464</v>
      </c>
      <c r="AR39" s="62">
        <v>2806</v>
      </c>
      <c r="AS39" s="62">
        <v>2231</v>
      </c>
      <c r="AT39" s="62">
        <v>6926</v>
      </c>
      <c r="AU39" s="223">
        <v>0</v>
      </c>
      <c r="AV39" s="62">
        <v>6593</v>
      </c>
      <c r="AW39" s="62">
        <v>7249</v>
      </c>
      <c r="AX39" s="62">
        <v>5900</v>
      </c>
      <c r="AY39" s="56">
        <f t="shared" ref="AY39:AY45" si="24">SUM(AZ39:BE39)</f>
        <v>5369</v>
      </c>
      <c r="AZ39" s="62">
        <v>2774</v>
      </c>
      <c r="BA39" s="62">
        <v>697</v>
      </c>
      <c r="BB39" s="62">
        <v>224</v>
      </c>
      <c r="BC39" s="62">
        <v>208</v>
      </c>
      <c r="BD39" s="62">
        <v>1000</v>
      </c>
      <c r="BE39" s="62">
        <v>466</v>
      </c>
      <c r="BF39" s="223"/>
      <c r="BG39" s="56">
        <f t="shared" ref="BG39:BG44" si="25">SUM(BH39:BI39)</f>
        <v>5155</v>
      </c>
      <c r="BH39" s="62">
        <v>4067</v>
      </c>
      <c r="BI39" s="62">
        <v>1088</v>
      </c>
      <c r="BJ39" s="62">
        <v>3994</v>
      </c>
      <c r="BK39" s="62">
        <v>3556</v>
      </c>
      <c r="BL39" s="62">
        <v>7299</v>
      </c>
      <c r="BM39" s="62">
        <v>6432</v>
      </c>
      <c r="BN39" s="62">
        <v>3150</v>
      </c>
      <c r="BO39" s="62">
        <v>4266</v>
      </c>
      <c r="BP39" s="62">
        <v>2007</v>
      </c>
      <c r="BQ39" s="62">
        <v>2092</v>
      </c>
      <c r="BR39" s="223"/>
      <c r="BS39" s="62">
        <v>859</v>
      </c>
      <c r="BT39" s="62">
        <v>3148</v>
      </c>
      <c r="BU39" s="62">
        <v>789</v>
      </c>
      <c r="BV39" s="62">
        <v>347</v>
      </c>
      <c r="BW39" s="62">
        <v>3241</v>
      </c>
      <c r="BX39" s="62">
        <v>521</v>
      </c>
      <c r="BY39" s="62">
        <v>690</v>
      </c>
      <c r="BZ39" s="223"/>
      <c r="CA39" s="227"/>
      <c r="CB39" s="227"/>
      <c r="CC39" s="227"/>
      <c r="CD39" s="227"/>
      <c r="CE39" s="227"/>
      <c r="CF39" s="227"/>
      <c r="CG39" s="227"/>
      <c r="CH39" s="227"/>
      <c r="CI39" s="227"/>
      <c r="CJ39" s="227"/>
      <c r="CK39" s="227"/>
      <c r="CL39" s="227"/>
      <c r="CM39" s="227"/>
      <c r="CN39" s="227"/>
      <c r="CO39" s="227"/>
      <c r="CP39" s="227"/>
      <c r="CQ39" s="227"/>
      <c r="CR39" s="227"/>
      <c r="CS39" s="227"/>
      <c r="CT39" s="227"/>
      <c r="CU39" s="227"/>
      <c r="CV39" s="227"/>
      <c r="CW39" s="227"/>
      <c r="CX39" s="227"/>
      <c r="CY39" s="227"/>
      <c r="CZ39" s="227"/>
      <c r="DA39" s="227"/>
      <c r="DB39" s="227"/>
      <c r="DC39" s="227"/>
      <c r="DD39" s="227"/>
      <c r="DE39" s="227"/>
      <c r="DF39" s="227"/>
      <c r="DG39" s="227"/>
      <c r="DH39" s="227"/>
      <c r="DI39" s="227"/>
      <c r="DJ39" s="227"/>
      <c r="DK39" s="227"/>
      <c r="DL39" s="227"/>
      <c r="DM39" s="227"/>
      <c r="DN39" s="227"/>
      <c r="DO39" s="227"/>
      <c r="DP39" s="227"/>
      <c r="DQ39" s="227"/>
      <c r="DR39" s="227"/>
      <c r="DS39" s="227"/>
      <c r="DT39" s="227"/>
      <c r="DU39" s="227"/>
      <c r="DV39" s="227"/>
      <c r="DW39" s="227"/>
      <c r="DX39" s="227"/>
      <c r="DY39" s="227"/>
      <c r="DZ39" s="227"/>
      <c r="EA39" s="227"/>
      <c r="EB39" s="227"/>
      <c r="EC39" s="227"/>
      <c r="ED39" s="227"/>
      <c r="EE39" s="227"/>
      <c r="EF39" s="227"/>
      <c r="EG39" s="227"/>
      <c r="EH39" s="227"/>
      <c r="EI39" s="227"/>
      <c r="EJ39" s="227"/>
      <c r="EK39" s="227"/>
      <c r="EL39" s="227"/>
      <c r="EM39" s="227"/>
      <c r="EN39" s="227"/>
      <c r="EO39" s="227"/>
      <c r="EP39" s="227"/>
      <c r="EQ39" s="227"/>
      <c r="ER39" s="227"/>
      <c r="ES39" s="227"/>
      <c r="ET39" s="227"/>
      <c r="EU39" s="227"/>
      <c r="EV39" s="227"/>
      <c r="EW39" s="227"/>
      <c r="EX39" s="227"/>
      <c r="EY39" s="227"/>
      <c r="EZ39" s="227"/>
      <c r="FA39" s="227"/>
      <c r="FB39" s="227"/>
      <c r="FC39" s="227"/>
      <c r="FD39" s="227"/>
      <c r="FE39" s="227"/>
      <c r="FF39" s="227"/>
      <c r="FG39" s="227"/>
      <c r="FH39" s="227"/>
      <c r="FI39" s="227"/>
      <c r="FJ39" s="227"/>
      <c r="FK39" s="227"/>
      <c r="FL39" s="227"/>
      <c r="FM39" s="227"/>
      <c r="FN39" s="227"/>
      <c r="FO39" s="227"/>
      <c r="FP39" s="227"/>
      <c r="FQ39" s="227"/>
      <c r="FR39" s="227"/>
      <c r="FS39" s="227"/>
      <c r="FT39" s="227"/>
      <c r="FU39" s="227"/>
      <c r="FV39" s="227"/>
      <c r="FW39" s="227"/>
      <c r="FX39" s="227"/>
      <c r="FY39" s="227"/>
      <c r="FZ39" s="227"/>
      <c r="GA39" s="227"/>
      <c r="GB39" s="227"/>
      <c r="GC39" s="227"/>
      <c r="GD39" s="227"/>
      <c r="GE39" s="227"/>
      <c r="GF39" s="227"/>
      <c r="GG39" s="227"/>
      <c r="GH39" s="227"/>
      <c r="GI39" s="227"/>
      <c r="GJ39" s="227"/>
      <c r="GK39" s="227"/>
      <c r="GL39" s="227"/>
      <c r="GM39" s="227"/>
      <c r="GN39" s="227"/>
      <c r="GO39" s="227"/>
      <c r="GP39" s="227"/>
      <c r="GQ39" s="227"/>
      <c r="GR39" s="227"/>
      <c r="GS39" s="227"/>
      <c r="GT39" s="227"/>
      <c r="GU39" s="227"/>
      <c r="GV39" s="227"/>
      <c r="GW39" s="227"/>
      <c r="GX39" s="227"/>
      <c r="GY39" s="227"/>
      <c r="GZ39" s="227"/>
      <c r="HA39" s="227"/>
      <c r="HB39" s="227"/>
      <c r="HC39" s="227"/>
      <c r="HD39" s="227"/>
      <c r="HE39" s="227"/>
      <c r="HF39" s="227"/>
      <c r="HG39" s="227"/>
      <c r="HH39" s="227"/>
      <c r="HI39" s="227"/>
      <c r="HJ39" s="227"/>
      <c r="HK39" s="227"/>
      <c r="HL39" s="227"/>
      <c r="HM39" s="227"/>
      <c r="HN39" s="227"/>
      <c r="HO39" s="227"/>
      <c r="HP39" s="227"/>
      <c r="HQ39" s="227"/>
      <c r="HR39" s="227"/>
      <c r="HS39" s="227"/>
      <c r="HT39" s="227"/>
      <c r="HU39" s="227"/>
      <c r="HV39" s="227"/>
      <c r="HW39" s="227"/>
      <c r="HX39" s="227"/>
      <c r="HY39" s="227"/>
      <c r="HZ39" s="227"/>
      <c r="IA39" s="227"/>
      <c r="IB39" s="227"/>
      <c r="IC39" s="227"/>
      <c r="ID39" s="227"/>
      <c r="IE39" s="227"/>
      <c r="IF39" s="227"/>
      <c r="IG39" s="227"/>
      <c r="IH39" s="227"/>
      <c r="II39" s="227"/>
      <c r="IJ39" s="227"/>
      <c r="IK39" s="227"/>
      <c r="IL39" s="227"/>
      <c r="IM39" s="227"/>
      <c r="IN39" s="227"/>
      <c r="IO39" s="227"/>
      <c r="IP39" s="227"/>
      <c r="IQ39" s="227"/>
      <c r="IR39" s="227"/>
      <c r="IS39" s="227"/>
      <c r="IT39" s="227"/>
      <c r="IU39" s="227"/>
      <c r="IV39" s="227"/>
      <c r="IW39" s="227"/>
      <c r="IX39" s="227"/>
      <c r="IY39" s="227"/>
      <c r="IZ39" s="227"/>
      <c r="JA39" s="227"/>
      <c r="JB39" s="227"/>
      <c r="JC39" s="227"/>
      <c r="JD39" s="227"/>
      <c r="JE39" s="227"/>
      <c r="JF39" s="227"/>
      <c r="JG39" s="227"/>
      <c r="JH39" s="227"/>
      <c r="JI39" s="227"/>
      <c r="JJ39" s="227"/>
      <c r="JK39" s="227"/>
      <c r="JL39" s="227"/>
      <c r="JM39" s="227"/>
      <c r="JN39" s="227"/>
      <c r="JO39" s="227"/>
      <c r="JP39" s="227"/>
      <c r="JQ39" s="227"/>
      <c r="JR39" s="227"/>
      <c r="JS39" s="227"/>
      <c r="JT39" s="227"/>
      <c r="JU39" s="227"/>
      <c r="JV39" s="227"/>
      <c r="JW39" s="227"/>
      <c r="JX39" s="227"/>
      <c r="JY39" s="227"/>
      <c r="JZ39" s="227"/>
      <c r="KA39" s="227"/>
      <c r="KB39" s="227"/>
      <c r="KC39" s="227"/>
      <c r="KD39" s="227"/>
      <c r="KE39" s="227"/>
      <c r="KF39" s="227"/>
      <c r="KG39" s="227"/>
      <c r="KH39" s="227"/>
      <c r="KI39" s="227"/>
      <c r="KJ39" s="227"/>
      <c r="KK39" s="227"/>
      <c r="KL39" s="227"/>
      <c r="KM39" s="227"/>
      <c r="KN39" s="227"/>
      <c r="KO39" s="227"/>
      <c r="KP39" s="227"/>
      <c r="KQ39" s="227"/>
      <c r="KR39" s="227"/>
      <c r="KS39" s="227"/>
      <c r="KT39" s="227"/>
      <c r="KU39" s="227"/>
      <c r="KV39" s="227"/>
      <c r="KW39" s="227"/>
      <c r="KX39" s="227"/>
      <c r="KY39" s="227"/>
      <c r="KZ39" s="227"/>
      <c r="LA39" s="227"/>
      <c r="LB39" s="227"/>
      <c r="LC39" s="227"/>
      <c r="LD39" s="227"/>
      <c r="LE39" s="227"/>
      <c r="LF39" s="227"/>
      <c r="LG39" s="227"/>
      <c r="LH39" s="227"/>
      <c r="LI39" s="227"/>
      <c r="LJ39" s="227"/>
      <c r="LK39" s="227"/>
      <c r="LL39" s="227"/>
      <c r="LM39" s="227"/>
      <c r="LN39" s="227"/>
      <c r="LO39" s="227"/>
      <c r="LP39" s="227"/>
      <c r="LQ39" s="227"/>
      <c r="LR39" s="227"/>
      <c r="LS39" s="227"/>
      <c r="LT39" s="227"/>
      <c r="LU39" s="227"/>
      <c r="LV39" s="227"/>
      <c r="LW39" s="227"/>
      <c r="LX39" s="227"/>
      <c r="LY39" s="227"/>
      <c r="LZ39" s="227"/>
      <c r="MA39" s="227"/>
      <c r="MB39" s="227"/>
      <c r="MC39" s="227"/>
      <c r="MD39" s="227"/>
      <c r="ME39" s="227"/>
      <c r="MF39" s="227"/>
      <c r="MG39" s="227"/>
      <c r="MH39" s="227"/>
      <c r="MI39" s="227"/>
      <c r="MJ39" s="227"/>
      <c r="MK39" s="227"/>
      <c r="ML39" s="227"/>
      <c r="MM39" s="227"/>
      <c r="MN39" s="227"/>
      <c r="MO39" s="227"/>
      <c r="MP39" s="227"/>
      <c r="MQ39" s="227"/>
      <c r="MR39" s="227"/>
      <c r="MS39" s="227"/>
      <c r="MT39" s="227"/>
      <c r="MU39" s="227"/>
      <c r="MV39" s="227"/>
      <c r="MW39" s="227"/>
      <c r="MX39" s="227"/>
      <c r="MY39" s="227"/>
      <c r="MZ39" s="227"/>
      <c r="NA39" s="227"/>
      <c r="NB39" s="227"/>
      <c r="NC39" s="227"/>
      <c r="ND39" s="227"/>
      <c r="NE39" s="227"/>
      <c r="NF39" s="227"/>
      <c r="NG39" s="227"/>
      <c r="NH39" s="227"/>
      <c r="NI39" s="227"/>
      <c r="NJ39" s="227"/>
      <c r="NK39" s="227"/>
      <c r="NL39" s="227"/>
      <c r="NM39" s="227"/>
      <c r="NN39" s="227"/>
      <c r="NO39" s="227"/>
      <c r="NP39" s="227"/>
      <c r="NQ39" s="227"/>
      <c r="NR39" s="227"/>
      <c r="NS39" s="227"/>
      <c r="NT39" s="227"/>
      <c r="NU39" s="227"/>
      <c r="NV39" s="227"/>
      <c r="NW39" s="227"/>
      <c r="NX39" s="227"/>
      <c r="NY39" s="227"/>
      <c r="NZ39" s="227"/>
      <c r="OA39" s="227"/>
      <c r="OB39" s="227"/>
      <c r="OC39" s="227"/>
      <c r="OD39" s="227"/>
      <c r="OE39" s="227"/>
      <c r="OF39" s="227"/>
      <c r="OG39" s="227"/>
      <c r="OH39" s="227"/>
      <c r="OI39" s="227"/>
      <c r="OJ39" s="227"/>
      <c r="OK39" s="227"/>
      <c r="OL39" s="227"/>
      <c r="OM39" s="227"/>
      <c r="ON39" s="227"/>
      <c r="OO39" s="227"/>
      <c r="OP39" s="227"/>
      <c r="OQ39" s="227"/>
      <c r="OR39" s="227"/>
      <c r="OS39" s="227"/>
      <c r="OT39" s="227"/>
      <c r="OU39" s="227"/>
      <c r="OV39" s="227"/>
      <c r="OW39" s="227"/>
      <c r="OX39" s="227"/>
      <c r="OY39" s="227"/>
      <c r="OZ39" s="227"/>
      <c r="PA39" s="227"/>
      <c r="PB39" s="227"/>
      <c r="PC39" s="227"/>
      <c r="PD39" s="227"/>
      <c r="PE39" s="227"/>
      <c r="PF39" s="227"/>
      <c r="PG39" s="227"/>
      <c r="PH39" s="227"/>
      <c r="PI39" s="227"/>
      <c r="PJ39" s="227"/>
      <c r="PK39" s="227"/>
      <c r="PL39" s="227"/>
      <c r="PM39" s="227"/>
      <c r="PN39" s="227"/>
      <c r="PO39" s="227"/>
      <c r="PP39" s="227"/>
      <c r="PQ39" s="227"/>
      <c r="PR39" s="227"/>
      <c r="PS39" s="227"/>
      <c r="PT39" s="227"/>
      <c r="PU39" s="227"/>
      <c r="PV39" s="227"/>
      <c r="PW39" s="227"/>
      <c r="PX39" s="227"/>
      <c r="PY39" s="227"/>
      <c r="PZ39" s="227"/>
      <c r="QA39" s="227"/>
      <c r="QB39" s="227"/>
      <c r="QC39" s="227"/>
      <c r="QD39" s="227"/>
      <c r="QE39" s="227"/>
      <c r="QF39" s="227"/>
      <c r="QG39" s="227"/>
      <c r="QH39" s="227"/>
      <c r="QI39" s="227"/>
      <c r="QJ39" s="227"/>
      <c r="QK39" s="227"/>
      <c r="QL39" s="227"/>
      <c r="QM39" s="227"/>
      <c r="QN39" s="227"/>
      <c r="QO39" s="227"/>
      <c r="QP39" s="227"/>
      <c r="QQ39" s="227"/>
      <c r="QR39" s="227"/>
      <c r="QS39" s="227"/>
      <c r="QT39" s="227"/>
      <c r="QU39" s="227"/>
      <c r="QV39" s="227"/>
      <c r="QW39" s="227"/>
      <c r="QX39" s="227"/>
      <c r="QY39" s="227"/>
      <c r="QZ39" s="227"/>
      <c r="RA39" s="227"/>
      <c r="RB39" s="227"/>
      <c r="RC39" s="227"/>
      <c r="RD39" s="227"/>
      <c r="RE39" s="227"/>
      <c r="RF39" s="227"/>
      <c r="RG39" s="227"/>
      <c r="RH39" s="227"/>
      <c r="RI39" s="227"/>
      <c r="RJ39" s="227"/>
      <c r="RK39" s="227"/>
      <c r="RL39" s="227"/>
      <c r="RM39" s="227"/>
      <c r="RN39" s="227"/>
      <c r="RO39" s="227"/>
      <c r="RP39" s="227"/>
      <c r="RQ39" s="227"/>
      <c r="RR39" s="227"/>
      <c r="RS39" s="227"/>
      <c r="RT39" s="227"/>
      <c r="RU39" s="227"/>
    </row>
    <row r="40" spans="1:489" s="229" customFormat="1">
      <c r="A40" s="221"/>
      <c r="B40" s="230" t="s">
        <v>229</v>
      </c>
      <c r="C40" s="223"/>
      <c r="D40" s="230" t="s">
        <v>371</v>
      </c>
      <c r="E40" s="230" t="s">
        <v>184</v>
      </c>
      <c r="F40" s="223"/>
      <c r="G40" s="230" t="s">
        <v>236</v>
      </c>
      <c r="H40" s="223"/>
      <c r="I40" s="224" t="s">
        <v>237</v>
      </c>
      <c r="J40" s="223"/>
      <c r="K40" s="225" t="s">
        <v>238</v>
      </c>
      <c r="L40" s="56">
        <v>396400</v>
      </c>
      <c r="M40" s="56">
        <v>99100</v>
      </c>
      <c r="N40" s="61">
        <v>0.65</v>
      </c>
      <c r="O40" s="231"/>
      <c r="P40" s="56">
        <f t="shared" si="19"/>
        <v>162992</v>
      </c>
      <c r="Q40" s="62">
        <v>127308</v>
      </c>
      <c r="R40" s="62">
        <v>3916</v>
      </c>
      <c r="S40" s="62">
        <v>5909</v>
      </c>
      <c r="T40" s="62">
        <v>11863</v>
      </c>
      <c r="U40" s="62">
        <v>6978</v>
      </c>
      <c r="V40" s="62">
        <v>7018</v>
      </c>
      <c r="W40" s="56">
        <f t="shared" si="20"/>
        <v>39051</v>
      </c>
      <c r="X40" s="62">
        <v>38090</v>
      </c>
      <c r="Y40" s="62">
        <v>961</v>
      </c>
      <c r="Z40" s="223"/>
      <c r="AA40" s="56">
        <f>SUM(AB40:AE40)</f>
        <v>25234</v>
      </c>
      <c r="AB40" s="62">
        <v>15277</v>
      </c>
      <c r="AC40" s="62">
        <v>6070</v>
      </c>
      <c r="AD40" s="62">
        <v>1915</v>
      </c>
      <c r="AE40" s="62">
        <v>1972</v>
      </c>
      <c r="AF40" s="62">
        <v>6850</v>
      </c>
      <c r="AG40" s="223"/>
      <c r="AH40" s="56">
        <f t="shared" si="22"/>
        <v>17738</v>
      </c>
      <c r="AI40" s="62">
        <v>4975</v>
      </c>
      <c r="AJ40" s="62">
        <v>2122</v>
      </c>
      <c r="AK40" s="62">
        <v>2078</v>
      </c>
      <c r="AL40" s="62">
        <v>3012</v>
      </c>
      <c r="AM40" s="62">
        <v>2664</v>
      </c>
      <c r="AN40" s="62">
        <v>2887</v>
      </c>
      <c r="AO40" s="56">
        <f t="shared" si="23"/>
        <v>33647</v>
      </c>
      <c r="AP40" s="62">
        <v>19363</v>
      </c>
      <c r="AQ40" s="62">
        <v>4754</v>
      </c>
      <c r="AR40" s="62">
        <v>5079</v>
      </c>
      <c r="AS40" s="62">
        <v>4451</v>
      </c>
      <c r="AT40" s="62">
        <v>14800</v>
      </c>
      <c r="AU40" s="223">
        <v>0</v>
      </c>
      <c r="AV40" s="62">
        <v>9128</v>
      </c>
      <c r="AW40" s="62">
        <v>13419</v>
      </c>
      <c r="AX40" s="62">
        <v>9157</v>
      </c>
      <c r="AY40" s="56">
        <f t="shared" si="24"/>
        <v>6438</v>
      </c>
      <c r="AZ40" s="62">
        <v>3031</v>
      </c>
      <c r="BA40" s="62">
        <v>626</v>
      </c>
      <c r="BB40" s="62">
        <v>648</v>
      </c>
      <c r="BC40" s="62">
        <v>309</v>
      </c>
      <c r="BD40" s="62">
        <v>1236</v>
      </c>
      <c r="BE40" s="62">
        <v>588</v>
      </c>
      <c r="BF40" s="223"/>
      <c r="BG40" s="56">
        <f t="shared" si="25"/>
        <v>11245</v>
      </c>
      <c r="BH40" s="62">
        <v>8938</v>
      </c>
      <c r="BI40" s="62">
        <v>2307</v>
      </c>
      <c r="BJ40" s="62">
        <v>3475</v>
      </c>
      <c r="BK40" s="62">
        <v>2965</v>
      </c>
      <c r="BL40" s="62">
        <v>8222</v>
      </c>
      <c r="BM40" s="62">
        <v>8780</v>
      </c>
      <c r="BN40" s="62">
        <v>4700</v>
      </c>
      <c r="BO40" s="62">
        <v>5399</v>
      </c>
      <c r="BP40" s="62">
        <v>2911</v>
      </c>
      <c r="BQ40" s="62">
        <v>3625</v>
      </c>
      <c r="BR40" s="223"/>
      <c r="BS40" s="62">
        <v>798</v>
      </c>
      <c r="BT40" s="62">
        <v>4650</v>
      </c>
      <c r="BU40" s="62">
        <v>852</v>
      </c>
      <c r="BV40" s="62">
        <v>448</v>
      </c>
      <c r="BW40" s="62">
        <v>5369</v>
      </c>
      <c r="BX40" s="62">
        <v>1285</v>
      </c>
      <c r="BY40" s="62">
        <v>1682</v>
      </c>
      <c r="BZ40" s="223"/>
      <c r="CA40" s="227"/>
      <c r="CB40" s="227"/>
      <c r="CC40" s="227"/>
      <c r="CD40" s="227"/>
      <c r="CE40" s="227"/>
      <c r="CF40" s="227"/>
      <c r="CG40" s="227"/>
      <c r="CH40" s="227"/>
      <c r="CI40" s="227"/>
      <c r="CJ40" s="227"/>
      <c r="CK40" s="227"/>
      <c r="CL40" s="227"/>
      <c r="CM40" s="227"/>
      <c r="CN40" s="227"/>
      <c r="CO40" s="227"/>
      <c r="CP40" s="227"/>
      <c r="CQ40" s="227"/>
      <c r="CR40" s="227"/>
      <c r="CS40" s="227"/>
      <c r="CT40" s="227"/>
      <c r="CU40" s="227"/>
      <c r="CV40" s="227"/>
      <c r="CW40" s="227"/>
      <c r="CX40" s="227"/>
      <c r="CY40" s="227"/>
      <c r="CZ40" s="227"/>
      <c r="DA40" s="227"/>
      <c r="DB40" s="227"/>
      <c r="DC40" s="227"/>
      <c r="DD40" s="227"/>
      <c r="DE40" s="227"/>
      <c r="DF40" s="227"/>
      <c r="DG40" s="227"/>
      <c r="DH40" s="227"/>
      <c r="DI40" s="227"/>
      <c r="DJ40" s="227"/>
      <c r="DK40" s="227"/>
      <c r="DL40" s="227"/>
      <c r="DM40" s="227"/>
      <c r="DN40" s="227"/>
      <c r="DO40" s="227"/>
      <c r="DP40" s="227"/>
      <c r="DQ40" s="227"/>
      <c r="DR40" s="227"/>
      <c r="DS40" s="227"/>
      <c r="DT40" s="227"/>
      <c r="DU40" s="227"/>
      <c r="DV40" s="227"/>
      <c r="DW40" s="227"/>
      <c r="DX40" s="227"/>
      <c r="DY40" s="227"/>
      <c r="DZ40" s="227"/>
      <c r="EA40" s="227"/>
      <c r="EB40" s="227"/>
      <c r="EC40" s="227"/>
      <c r="ED40" s="227"/>
      <c r="EE40" s="227"/>
      <c r="EF40" s="227"/>
      <c r="EG40" s="227"/>
      <c r="EH40" s="227"/>
      <c r="EI40" s="227"/>
      <c r="EJ40" s="227"/>
      <c r="EK40" s="227"/>
      <c r="EL40" s="227"/>
      <c r="EM40" s="227"/>
      <c r="EN40" s="227"/>
      <c r="EO40" s="227"/>
      <c r="EP40" s="227"/>
      <c r="EQ40" s="227"/>
      <c r="ER40" s="227"/>
      <c r="ES40" s="227"/>
      <c r="ET40" s="227"/>
      <c r="EU40" s="227"/>
      <c r="EV40" s="227"/>
      <c r="EW40" s="227"/>
      <c r="EX40" s="227"/>
      <c r="EY40" s="227"/>
      <c r="EZ40" s="227"/>
      <c r="FA40" s="227"/>
      <c r="FB40" s="227"/>
      <c r="FC40" s="227"/>
      <c r="FD40" s="227"/>
      <c r="FE40" s="227"/>
      <c r="FF40" s="227"/>
      <c r="FG40" s="227"/>
      <c r="FH40" s="227"/>
      <c r="FI40" s="227"/>
      <c r="FJ40" s="227"/>
      <c r="FK40" s="227"/>
      <c r="FL40" s="227"/>
      <c r="FM40" s="227"/>
      <c r="FN40" s="227"/>
      <c r="FO40" s="227"/>
      <c r="FP40" s="227"/>
      <c r="FQ40" s="227"/>
      <c r="FR40" s="227"/>
      <c r="FS40" s="227"/>
      <c r="FT40" s="227"/>
      <c r="FU40" s="227"/>
      <c r="FV40" s="227"/>
      <c r="FW40" s="227"/>
      <c r="FX40" s="227"/>
      <c r="FY40" s="227"/>
      <c r="FZ40" s="227"/>
      <c r="GA40" s="227"/>
      <c r="GB40" s="227"/>
      <c r="GC40" s="227"/>
      <c r="GD40" s="227"/>
      <c r="GE40" s="227"/>
      <c r="GF40" s="227"/>
      <c r="GG40" s="227"/>
      <c r="GH40" s="227"/>
      <c r="GI40" s="227"/>
      <c r="GJ40" s="227"/>
      <c r="GK40" s="227"/>
      <c r="GL40" s="227"/>
      <c r="GM40" s="227"/>
      <c r="GN40" s="227"/>
      <c r="GO40" s="227"/>
      <c r="GP40" s="227"/>
      <c r="GQ40" s="227"/>
      <c r="GR40" s="227"/>
      <c r="GS40" s="227"/>
      <c r="GT40" s="227"/>
      <c r="GU40" s="227"/>
      <c r="GV40" s="227"/>
      <c r="GW40" s="227"/>
      <c r="GX40" s="227"/>
      <c r="GY40" s="227"/>
      <c r="GZ40" s="227"/>
      <c r="HA40" s="227"/>
      <c r="HB40" s="227"/>
      <c r="HC40" s="227"/>
      <c r="HD40" s="227"/>
      <c r="HE40" s="227"/>
      <c r="HF40" s="227"/>
      <c r="HG40" s="227"/>
      <c r="HH40" s="227"/>
      <c r="HI40" s="227"/>
      <c r="HJ40" s="227"/>
      <c r="HK40" s="227"/>
      <c r="HL40" s="227"/>
      <c r="HM40" s="227"/>
      <c r="HN40" s="227"/>
      <c r="HO40" s="227"/>
      <c r="HP40" s="227"/>
      <c r="HQ40" s="227"/>
      <c r="HR40" s="227"/>
      <c r="HS40" s="227"/>
      <c r="HT40" s="227"/>
      <c r="HU40" s="227"/>
      <c r="HV40" s="227"/>
      <c r="HW40" s="227"/>
      <c r="HX40" s="227"/>
      <c r="HY40" s="227"/>
      <c r="HZ40" s="227"/>
      <c r="IA40" s="227"/>
      <c r="IB40" s="227"/>
      <c r="IC40" s="227"/>
      <c r="ID40" s="227"/>
      <c r="IE40" s="227"/>
      <c r="IF40" s="227"/>
      <c r="IG40" s="227"/>
      <c r="IH40" s="227"/>
      <c r="II40" s="227"/>
      <c r="IJ40" s="227"/>
      <c r="IK40" s="227"/>
      <c r="IL40" s="227"/>
      <c r="IM40" s="227"/>
      <c r="IN40" s="227"/>
      <c r="IO40" s="227"/>
      <c r="IP40" s="227"/>
      <c r="IQ40" s="227"/>
      <c r="IR40" s="227"/>
      <c r="IS40" s="227"/>
      <c r="IT40" s="227"/>
      <c r="IU40" s="227"/>
      <c r="IV40" s="227"/>
      <c r="IW40" s="227"/>
      <c r="IX40" s="227"/>
      <c r="IY40" s="227"/>
      <c r="IZ40" s="227"/>
      <c r="JA40" s="227"/>
      <c r="JB40" s="227"/>
      <c r="JC40" s="227"/>
      <c r="JD40" s="227"/>
      <c r="JE40" s="227"/>
      <c r="JF40" s="227"/>
      <c r="JG40" s="227"/>
      <c r="JH40" s="227"/>
      <c r="JI40" s="227"/>
      <c r="JJ40" s="227"/>
      <c r="JK40" s="227"/>
      <c r="JL40" s="227"/>
      <c r="JM40" s="227"/>
      <c r="JN40" s="227"/>
      <c r="JO40" s="227"/>
      <c r="JP40" s="227"/>
      <c r="JQ40" s="227"/>
      <c r="JR40" s="227"/>
      <c r="JS40" s="227"/>
      <c r="JT40" s="227"/>
      <c r="JU40" s="227"/>
      <c r="JV40" s="227"/>
      <c r="JW40" s="227"/>
      <c r="JX40" s="227"/>
      <c r="JY40" s="227"/>
      <c r="JZ40" s="227"/>
      <c r="KA40" s="227"/>
      <c r="KB40" s="227"/>
      <c r="KC40" s="227"/>
      <c r="KD40" s="227"/>
      <c r="KE40" s="227"/>
      <c r="KF40" s="227"/>
      <c r="KG40" s="227"/>
      <c r="KH40" s="227"/>
      <c r="KI40" s="227"/>
      <c r="KJ40" s="227"/>
      <c r="KK40" s="227"/>
      <c r="KL40" s="227"/>
      <c r="KM40" s="227"/>
      <c r="KN40" s="227"/>
      <c r="KO40" s="227"/>
      <c r="KP40" s="227"/>
      <c r="KQ40" s="227"/>
      <c r="KR40" s="227"/>
      <c r="KS40" s="227"/>
      <c r="KT40" s="227"/>
      <c r="KU40" s="227"/>
      <c r="KV40" s="227"/>
      <c r="KW40" s="227"/>
      <c r="KX40" s="227"/>
      <c r="KY40" s="227"/>
      <c r="KZ40" s="227"/>
      <c r="LA40" s="227"/>
      <c r="LB40" s="227"/>
      <c r="LC40" s="227"/>
      <c r="LD40" s="227"/>
      <c r="LE40" s="227"/>
      <c r="LF40" s="227"/>
      <c r="LG40" s="227"/>
      <c r="LH40" s="227"/>
      <c r="LI40" s="227"/>
      <c r="LJ40" s="227"/>
      <c r="LK40" s="227"/>
      <c r="LL40" s="227"/>
      <c r="LM40" s="227"/>
      <c r="LN40" s="227"/>
      <c r="LO40" s="227"/>
      <c r="LP40" s="227"/>
      <c r="LQ40" s="227"/>
      <c r="LR40" s="227"/>
      <c r="LS40" s="227"/>
      <c r="LT40" s="227"/>
      <c r="LU40" s="227"/>
      <c r="LV40" s="227"/>
      <c r="LW40" s="227"/>
      <c r="LX40" s="227"/>
      <c r="LY40" s="227"/>
      <c r="LZ40" s="227"/>
      <c r="MA40" s="227"/>
      <c r="MB40" s="227"/>
      <c r="MC40" s="227"/>
      <c r="MD40" s="227"/>
      <c r="ME40" s="227"/>
      <c r="MF40" s="227"/>
      <c r="MG40" s="227"/>
      <c r="MH40" s="227"/>
      <c r="MI40" s="227"/>
      <c r="MJ40" s="227"/>
      <c r="MK40" s="227"/>
      <c r="ML40" s="227"/>
      <c r="MM40" s="227"/>
      <c r="MN40" s="227"/>
      <c r="MO40" s="227"/>
      <c r="MP40" s="227"/>
      <c r="MQ40" s="227"/>
      <c r="MR40" s="227"/>
      <c r="MS40" s="227"/>
      <c r="MT40" s="227"/>
      <c r="MU40" s="227"/>
      <c r="MV40" s="227"/>
      <c r="MW40" s="227"/>
      <c r="MX40" s="227"/>
      <c r="MY40" s="227"/>
      <c r="MZ40" s="227"/>
      <c r="NA40" s="227"/>
      <c r="NB40" s="227"/>
      <c r="NC40" s="227"/>
      <c r="ND40" s="227"/>
      <c r="NE40" s="227"/>
      <c r="NF40" s="227"/>
      <c r="NG40" s="227"/>
      <c r="NH40" s="227"/>
      <c r="NI40" s="227"/>
      <c r="NJ40" s="227"/>
      <c r="NK40" s="227"/>
      <c r="NL40" s="227"/>
      <c r="NM40" s="227"/>
      <c r="NN40" s="227"/>
      <c r="NO40" s="227"/>
      <c r="NP40" s="227"/>
      <c r="NQ40" s="227"/>
      <c r="NR40" s="227"/>
      <c r="NS40" s="227"/>
      <c r="NT40" s="227"/>
      <c r="NU40" s="227"/>
      <c r="NV40" s="227"/>
      <c r="NW40" s="227"/>
      <c r="NX40" s="227"/>
      <c r="NY40" s="227"/>
      <c r="NZ40" s="227"/>
      <c r="OA40" s="227"/>
      <c r="OB40" s="227"/>
      <c r="OC40" s="227"/>
      <c r="OD40" s="227"/>
      <c r="OE40" s="227"/>
      <c r="OF40" s="227"/>
      <c r="OG40" s="227"/>
      <c r="OH40" s="227"/>
      <c r="OI40" s="227"/>
      <c r="OJ40" s="227"/>
      <c r="OK40" s="227"/>
      <c r="OL40" s="227"/>
      <c r="OM40" s="227"/>
      <c r="ON40" s="227"/>
      <c r="OO40" s="227"/>
      <c r="OP40" s="227"/>
      <c r="OQ40" s="227"/>
      <c r="OR40" s="227"/>
      <c r="OS40" s="227"/>
      <c r="OT40" s="227"/>
      <c r="OU40" s="227"/>
      <c r="OV40" s="227"/>
      <c r="OW40" s="227"/>
      <c r="OX40" s="227"/>
      <c r="OY40" s="227"/>
      <c r="OZ40" s="227"/>
      <c r="PA40" s="227"/>
      <c r="PB40" s="227"/>
      <c r="PC40" s="227"/>
      <c r="PD40" s="227"/>
      <c r="PE40" s="227"/>
      <c r="PF40" s="227"/>
      <c r="PG40" s="227"/>
      <c r="PH40" s="227"/>
      <c r="PI40" s="227"/>
      <c r="PJ40" s="227"/>
      <c r="PK40" s="227"/>
      <c r="PL40" s="227"/>
      <c r="PM40" s="227"/>
      <c r="PN40" s="227"/>
      <c r="PO40" s="227"/>
      <c r="PP40" s="227"/>
      <c r="PQ40" s="227"/>
      <c r="PR40" s="227"/>
      <c r="PS40" s="227"/>
      <c r="PT40" s="227"/>
      <c r="PU40" s="227"/>
      <c r="PV40" s="227"/>
      <c r="PW40" s="227"/>
      <c r="PX40" s="227"/>
      <c r="PY40" s="227"/>
      <c r="PZ40" s="227"/>
      <c r="QA40" s="227"/>
      <c r="QB40" s="227"/>
      <c r="QC40" s="227"/>
      <c r="QD40" s="227"/>
      <c r="QE40" s="227"/>
      <c r="QF40" s="227"/>
      <c r="QG40" s="227"/>
      <c r="QH40" s="227"/>
      <c r="QI40" s="227"/>
      <c r="QJ40" s="227"/>
      <c r="QK40" s="227"/>
      <c r="QL40" s="227"/>
      <c r="QM40" s="227"/>
      <c r="QN40" s="227"/>
      <c r="QO40" s="227"/>
      <c r="QP40" s="227"/>
      <c r="QQ40" s="227"/>
      <c r="QR40" s="227"/>
      <c r="QS40" s="227"/>
      <c r="QT40" s="227"/>
      <c r="QU40" s="227"/>
      <c r="QV40" s="227"/>
      <c r="QW40" s="227"/>
      <c r="QX40" s="227"/>
      <c r="QY40" s="227"/>
      <c r="QZ40" s="227"/>
      <c r="RA40" s="227"/>
      <c r="RB40" s="227"/>
      <c r="RC40" s="227"/>
      <c r="RD40" s="227"/>
      <c r="RE40" s="227"/>
      <c r="RF40" s="227"/>
      <c r="RG40" s="227"/>
      <c r="RH40" s="227"/>
      <c r="RI40" s="227"/>
      <c r="RJ40" s="227"/>
      <c r="RK40" s="227"/>
      <c r="RL40" s="227"/>
      <c r="RM40" s="227"/>
      <c r="RN40" s="227"/>
      <c r="RO40" s="227"/>
      <c r="RP40" s="227"/>
      <c r="RQ40" s="227"/>
      <c r="RR40" s="227"/>
      <c r="RS40" s="227"/>
      <c r="RT40" s="227"/>
      <c r="RU40" s="227"/>
    </row>
    <row r="41" spans="1:489" s="255" customFormat="1">
      <c r="A41" s="234"/>
      <c r="B41" s="235" t="s">
        <v>229</v>
      </c>
      <c r="C41" s="236"/>
      <c r="D41" s="235" t="s">
        <v>373</v>
      </c>
      <c r="E41" s="235" t="s">
        <v>184</v>
      </c>
      <c r="F41" s="236"/>
      <c r="G41" s="235" t="s">
        <v>198</v>
      </c>
      <c r="H41" s="236"/>
      <c r="I41" s="237" t="s">
        <v>374</v>
      </c>
      <c r="J41" s="236"/>
      <c r="K41" s="238" t="s">
        <v>375</v>
      </c>
      <c r="L41" s="239">
        <v>397600</v>
      </c>
      <c r="M41" s="239">
        <v>99400</v>
      </c>
      <c r="N41" s="240">
        <v>0.65</v>
      </c>
      <c r="O41" s="241"/>
      <c r="P41" s="239">
        <f t="shared" si="19"/>
        <v>180412</v>
      </c>
      <c r="Q41" s="242">
        <v>138162</v>
      </c>
      <c r="R41" s="242">
        <v>6708</v>
      </c>
      <c r="S41" s="242">
        <v>7732</v>
      </c>
      <c r="T41" s="242">
        <v>13815</v>
      </c>
      <c r="U41" s="242">
        <v>6599</v>
      </c>
      <c r="V41" s="242">
        <v>7396</v>
      </c>
      <c r="W41" s="239">
        <f t="shared" si="20"/>
        <v>32750</v>
      </c>
      <c r="X41" s="242">
        <v>30929</v>
      </c>
      <c r="Y41" s="242">
        <v>1821</v>
      </c>
      <c r="Z41" s="236"/>
      <c r="AA41" s="239">
        <f t="shared" si="21"/>
        <v>23331</v>
      </c>
      <c r="AB41" s="242">
        <v>13212</v>
      </c>
      <c r="AC41" s="242">
        <v>6978</v>
      </c>
      <c r="AD41" s="242">
        <v>1213</v>
      </c>
      <c r="AE41" s="242">
        <v>1928</v>
      </c>
      <c r="AF41" s="242">
        <v>7139</v>
      </c>
      <c r="AG41" s="236"/>
      <c r="AH41" s="239">
        <f t="shared" si="22"/>
        <v>16714</v>
      </c>
      <c r="AI41" s="242">
        <v>4147</v>
      </c>
      <c r="AJ41" s="242">
        <v>2254</v>
      </c>
      <c r="AK41" s="242">
        <v>1812</v>
      </c>
      <c r="AL41" s="242">
        <v>3192</v>
      </c>
      <c r="AM41" s="242">
        <v>2817</v>
      </c>
      <c r="AN41" s="242">
        <v>2492</v>
      </c>
      <c r="AO41" s="239">
        <f t="shared" si="23"/>
        <v>28707</v>
      </c>
      <c r="AP41" s="242">
        <v>16843</v>
      </c>
      <c r="AQ41" s="242">
        <v>3466</v>
      </c>
      <c r="AR41" s="242">
        <v>4584</v>
      </c>
      <c r="AS41" s="242">
        <v>3814</v>
      </c>
      <c r="AT41" s="242">
        <v>10792</v>
      </c>
      <c r="AU41" s="236">
        <v>0</v>
      </c>
      <c r="AV41" s="242">
        <v>10688</v>
      </c>
      <c r="AW41" s="242">
        <v>9111</v>
      </c>
      <c r="AX41" s="242">
        <v>7332</v>
      </c>
      <c r="AY41" s="239">
        <f t="shared" si="24"/>
        <v>9687</v>
      </c>
      <c r="AZ41" s="242">
        <v>6393</v>
      </c>
      <c r="BA41" s="242">
        <v>840</v>
      </c>
      <c r="BB41" s="242">
        <v>633</v>
      </c>
      <c r="BC41" s="242">
        <v>283</v>
      </c>
      <c r="BD41" s="242">
        <v>973</v>
      </c>
      <c r="BE41" s="242">
        <v>565</v>
      </c>
      <c r="BF41" s="236"/>
      <c r="BG41" s="239">
        <f t="shared" si="25"/>
        <v>12622</v>
      </c>
      <c r="BH41" s="242">
        <v>9767</v>
      </c>
      <c r="BI41" s="242">
        <v>2855</v>
      </c>
      <c r="BJ41" s="242">
        <v>3365</v>
      </c>
      <c r="BK41" s="242">
        <v>3970</v>
      </c>
      <c r="BL41" s="242">
        <v>7541</v>
      </c>
      <c r="BM41" s="242">
        <v>10062</v>
      </c>
      <c r="BN41" s="242">
        <v>5766</v>
      </c>
      <c r="BO41" s="242">
        <v>4361</v>
      </c>
      <c r="BP41" s="242">
        <v>5945</v>
      </c>
      <c r="BQ41" s="242">
        <v>5082</v>
      </c>
      <c r="BR41" s="236"/>
      <c r="BS41" s="242">
        <v>2498</v>
      </c>
      <c r="BT41" s="242">
        <v>3484</v>
      </c>
      <c r="BU41" s="242">
        <v>2035</v>
      </c>
      <c r="BV41" s="242">
        <v>687</v>
      </c>
      <c r="BW41" s="242">
        <v>6599</v>
      </c>
      <c r="BX41" s="242">
        <v>1269</v>
      </c>
      <c r="BY41" s="242">
        <v>1995</v>
      </c>
      <c r="BZ41" s="236"/>
      <c r="CA41" s="243"/>
      <c r="CB41" s="227"/>
      <c r="CC41" s="243"/>
      <c r="CD41" s="243"/>
      <c r="CE41" s="243"/>
      <c r="CF41" s="243"/>
      <c r="CG41" s="243"/>
      <c r="CH41" s="243"/>
      <c r="CI41" s="243"/>
      <c r="CJ41" s="243"/>
      <c r="CK41" s="243"/>
      <c r="CL41" s="243"/>
      <c r="CM41" s="243"/>
      <c r="CN41" s="243"/>
      <c r="CO41" s="243"/>
      <c r="CP41" s="243"/>
      <c r="CQ41" s="243"/>
      <c r="CR41" s="243"/>
      <c r="CS41" s="243"/>
      <c r="CT41" s="243"/>
      <c r="CU41" s="243"/>
      <c r="CV41" s="243"/>
      <c r="CW41" s="243"/>
      <c r="CX41" s="243"/>
      <c r="CY41" s="243"/>
      <c r="CZ41" s="243"/>
      <c r="DA41" s="243"/>
      <c r="DB41" s="243"/>
      <c r="DC41" s="243"/>
      <c r="DD41" s="243"/>
      <c r="DE41" s="243"/>
      <c r="DF41" s="243"/>
      <c r="DG41" s="243"/>
      <c r="DH41" s="243"/>
      <c r="DI41" s="243"/>
      <c r="DJ41" s="243"/>
      <c r="DK41" s="243"/>
      <c r="DL41" s="243"/>
      <c r="DM41" s="243"/>
      <c r="DN41" s="243"/>
      <c r="DO41" s="243"/>
      <c r="DP41" s="243"/>
      <c r="DQ41" s="243"/>
      <c r="DR41" s="243"/>
      <c r="DS41" s="243"/>
      <c r="DT41" s="243"/>
      <c r="DU41" s="243"/>
      <c r="DV41" s="243"/>
      <c r="DW41" s="243"/>
      <c r="DX41" s="243"/>
      <c r="DY41" s="243"/>
      <c r="DZ41" s="243"/>
      <c r="EA41" s="243"/>
      <c r="EB41" s="243"/>
      <c r="EC41" s="243"/>
      <c r="ED41" s="243"/>
      <c r="EE41" s="243"/>
      <c r="EF41" s="243"/>
      <c r="EG41" s="243"/>
      <c r="EH41" s="243"/>
      <c r="EI41" s="243"/>
      <c r="EJ41" s="243"/>
      <c r="EK41" s="243"/>
      <c r="EL41" s="243"/>
      <c r="EM41" s="243"/>
      <c r="EN41" s="243"/>
      <c r="EO41" s="243"/>
      <c r="EP41" s="243"/>
      <c r="EQ41" s="243"/>
      <c r="ER41" s="243"/>
      <c r="ES41" s="243"/>
      <c r="ET41" s="243"/>
      <c r="EU41" s="243"/>
      <c r="EV41" s="243"/>
      <c r="EW41" s="243"/>
      <c r="EX41" s="243"/>
      <c r="EY41" s="243"/>
      <c r="EZ41" s="243"/>
      <c r="FA41" s="243"/>
      <c r="FB41" s="243"/>
      <c r="FC41" s="243"/>
      <c r="FD41" s="243"/>
      <c r="FE41" s="243"/>
      <c r="FF41" s="243"/>
      <c r="FG41" s="243"/>
      <c r="FH41" s="243"/>
      <c r="FI41" s="243"/>
      <c r="FJ41" s="243"/>
      <c r="FK41" s="243"/>
      <c r="FL41" s="243"/>
      <c r="FM41" s="243"/>
      <c r="FN41" s="243"/>
      <c r="FO41" s="243"/>
      <c r="FP41" s="243"/>
      <c r="FQ41" s="243"/>
      <c r="FR41" s="243"/>
      <c r="FS41" s="243"/>
      <c r="FT41" s="243"/>
      <c r="FU41" s="243"/>
      <c r="FV41" s="243"/>
      <c r="FW41" s="243"/>
      <c r="FX41" s="243"/>
      <c r="FY41" s="243"/>
      <c r="FZ41" s="243"/>
      <c r="GA41" s="243"/>
      <c r="GB41" s="243"/>
      <c r="GC41" s="243"/>
      <c r="GD41" s="243"/>
      <c r="GE41" s="243"/>
      <c r="GF41" s="243"/>
      <c r="GG41" s="243"/>
      <c r="GH41" s="243"/>
      <c r="GI41" s="243"/>
      <c r="GJ41" s="243"/>
      <c r="GK41" s="243"/>
      <c r="GL41" s="243"/>
      <c r="GM41" s="243"/>
      <c r="GN41" s="243"/>
      <c r="GO41" s="243"/>
      <c r="GP41" s="243"/>
      <c r="GQ41" s="243"/>
      <c r="GR41" s="243"/>
      <c r="GS41" s="243"/>
      <c r="GT41" s="243"/>
      <c r="GU41" s="243"/>
      <c r="GV41" s="243"/>
      <c r="GW41" s="243"/>
      <c r="GX41" s="243"/>
      <c r="GY41" s="243"/>
      <c r="GZ41" s="243"/>
      <c r="HA41" s="243"/>
      <c r="HB41" s="243"/>
      <c r="HC41" s="243"/>
      <c r="HD41" s="243"/>
      <c r="HE41" s="243"/>
      <c r="HF41" s="243"/>
      <c r="HG41" s="243"/>
      <c r="HH41" s="243"/>
      <c r="HI41" s="243"/>
      <c r="HJ41" s="243"/>
      <c r="HK41" s="243"/>
      <c r="HL41" s="243"/>
      <c r="HM41" s="243"/>
      <c r="HN41" s="243"/>
      <c r="HO41" s="243"/>
      <c r="HP41" s="243"/>
      <c r="HQ41" s="243"/>
      <c r="HR41" s="243"/>
      <c r="HS41" s="243"/>
      <c r="HT41" s="243"/>
      <c r="HU41" s="243"/>
      <c r="HV41" s="243"/>
      <c r="HW41" s="243"/>
      <c r="HX41" s="243"/>
      <c r="HY41" s="243"/>
      <c r="HZ41" s="243"/>
      <c r="IA41" s="243"/>
      <c r="IB41" s="243"/>
      <c r="IC41" s="243"/>
      <c r="ID41" s="243"/>
      <c r="IE41" s="243"/>
      <c r="IF41" s="243"/>
      <c r="IG41" s="243"/>
      <c r="IH41" s="243"/>
      <c r="II41" s="243"/>
      <c r="IJ41" s="243"/>
      <c r="IK41" s="243"/>
      <c r="IL41" s="243"/>
      <c r="IM41" s="243"/>
      <c r="IN41" s="243"/>
      <c r="IO41" s="243"/>
      <c r="IP41" s="243"/>
      <c r="IQ41" s="243"/>
      <c r="IR41" s="243"/>
      <c r="IS41" s="243"/>
      <c r="IT41" s="243"/>
      <c r="IU41" s="243"/>
      <c r="IV41" s="243"/>
      <c r="IW41" s="243"/>
      <c r="IX41" s="243"/>
      <c r="IY41" s="243"/>
      <c r="IZ41" s="243"/>
      <c r="JA41" s="243"/>
      <c r="JB41" s="243"/>
      <c r="JC41" s="243"/>
      <c r="JD41" s="243"/>
      <c r="JE41" s="243"/>
      <c r="JF41" s="243"/>
      <c r="JG41" s="243"/>
      <c r="JH41" s="243"/>
      <c r="JI41" s="243"/>
      <c r="JJ41" s="243"/>
      <c r="JK41" s="243"/>
      <c r="JL41" s="243"/>
      <c r="JM41" s="243"/>
      <c r="JN41" s="243"/>
      <c r="JO41" s="243"/>
      <c r="JP41" s="243"/>
      <c r="JQ41" s="243"/>
      <c r="JR41" s="243"/>
      <c r="JS41" s="243"/>
      <c r="JT41" s="243"/>
      <c r="JU41" s="243"/>
      <c r="JV41" s="243"/>
      <c r="JW41" s="243"/>
      <c r="JX41" s="243"/>
      <c r="JY41" s="243"/>
      <c r="JZ41" s="243"/>
      <c r="KA41" s="243"/>
      <c r="KB41" s="243"/>
      <c r="KC41" s="243"/>
      <c r="KD41" s="243"/>
      <c r="KE41" s="243"/>
      <c r="KF41" s="243"/>
      <c r="KG41" s="243"/>
      <c r="KH41" s="243"/>
      <c r="KI41" s="243"/>
      <c r="KJ41" s="243"/>
      <c r="KK41" s="243"/>
      <c r="KL41" s="243"/>
      <c r="KM41" s="243"/>
      <c r="KN41" s="243"/>
      <c r="KO41" s="243"/>
      <c r="KP41" s="243"/>
      <c r="KQ41" s="243"/>
      <c r="KR41" s="243"/>
      <c r="KS41" s="243"/>
      <c r="KT41" s="243"/>
      <c r="KU41" s="243"/>
      <c r="KV41" s="243"/>
      <c r="KW41" s="243"/>
      <c r="KX41" s="243"/>
      <c r="KY41" s="243"/>
      <c r="KZ41" s="243"/>
      <c r="LA41" s="243"/>
      <c r="LB41" s="243"/>
      <c r="LC41" s="243"/>
      <c r="LD41" s="243"/>
      <c r="LE41" s="243"/>
      <c r="LF41" s="243"/>
      <c r="LG41" s="243"/>
      <c r="LH41" s="243"/>
      <c r="LI41" s="243"/>
      <c r="LJ41" s="243"/>
      <c r="LK41" s="243"/>
      <c r="LL41" s="243"/>
      <c r="LM41" s="243"/>
      <c r="LN41" s="243"/>
      <c r="LO41" s="243"/>
      <c r="LP41" s="243"/>
      <c r="LQ41" s="243"/>
      <c r="LR41" s="243"/>
      <c r="LS41" s="243"/>
      <c r="LT41" s="243"/>
      <c r="LU41" s="243"/>
      <c r="LV41" s="243"/>
      <c r="LW41" s="243"/>
      <c r="LX41" s="243"/>
      <c r="LY41" s="243"/>
      <c r="LZ41" s="243"/>
      <c r="MA41" s="243"/>
      <c r="MB41" s="243"/>
      <c r="MC41" s="243"/>
      <c r="MD41" s="243"/>
      <c r="ME41" s="243"/>
      <c r="MF41" s="243"/>
      <c r="MG41" s="243"/>
      <c r="MH41" s="243"/>
      <c r="MI41" s="243"/>
      <c r="MJ41" s="243"/>
      <c r="MK41" s="243"/>
      <c r="ML41" s="243"/>
      <c r="MM41" s="243"/>
      <c r="MN41" s="243"/>
      <c r="MO41" s="243"/>
      <c r="MP41" s="243"/>
      <c r="MQ41" s="243"/>
      <c r="MR41" s="243"/>
      <c r="MS41" s="243"/>
      <c r="MT41" s="243"/>
      <c r="MU41" s="243"/>
      <c r="MV41" s="243"/>
      <c r="MW41" s="243"/>
      <c r="MX41" s="243"/>
      <c r="MY41" s="243"/>
      <c r="MZ41" s="243"/>
      <c r="NA41" s="243"/>
      <c r="NB41" s="243"/>
      <c r="NC41" s="243"/>
      <c r="ND41" s="243"/>
      <c r="NE41" s="243"/>
      <c r="NF41" s="243"/>
      <c r="NG41" s="243"/>
      <c r="NH41" s="243"/>
      <c r="NI41" s="243"/>
      <c r="NJ41" s="243"/>
      <c r="NK41" s="243"/>
      <c r="NL41" s="243"/>
      <c r="NM41" s="243"/>
      <c r="NN41" s="243"/>
      <c r="NO41" s="243"/>
      <c r="NP41" s="243"/>
      <c r="NQ41" s="243"/>
      <c r="NR41" s="243"/>
      <c r="NS41" s="243"/>
      <c r="NT41" s="243"/>
      <c r="NU41" s="243"/>
      <c r="NV41" s="243"/>
      <c r="NW41" s="243"/>
      <c r="NX41" s="243"/>
      <c r="NY41" s="243"/>
      <c r="NZ41" s="243"/>
      <c r="OA41" s="243"/>
      <c r="OB41" s="243"/>
      <c r="OC41" s="243"/>
      <c r="OD41" s="243"/>
      <c r="OE41" s="243"/>
      <c r="OF41" s="243"/>
      <c r="OG41" s="243"/>
      <c r="OH41" s="243"/>
      <c r="OI41" s="243"/>
      <c r="OJ41" s="243"/>
      <c r="OK41" s="243"/>
      <c r="OL41" s="243"/>
      <c r="OM41" s="243"/>
      <c r="ON41" s="243"/>
      <c r="OO41" s="243"/>
      <c r="OP41" s="243"/>
      <c r="OQ41" s="243"/>
      <c r="OR41" s="243"/>
      <c r="OS41" s="243"/>
      <c r="OT41" s="243"/>
      <c r="OU41" s="243"/>
      <c r="OV41" s="243"/>
      <c r="OW41" s="243"/>
      <c r="OX41" s="243"/>
      <c r="OY41" s="243"/>
      <c r="OZ41" s="243"/>
      <c r="PA41" s="243"/>
      <c r="PB41" s="243"/>
      <c r="PC41" s="243"/>
      <c r="PD41" s="243"/>
      <c r="PE41" s="243"/>
      <c r="PF41" s="243"/>
      <c r="PG41" s="243"/>
      <c r="PH41" s="243"/>
      <c r="PI41" s="243"/>
      <c r="PJ41" s="243"/>
      <c r="PK41" s="243"/>
      <c r="PL41" s="243"/>
      <c r="PM41" s="243"/>
      <c r="PN41" s="243"/>
      <c r="PO41" s="243"/>
      <c r="PP41" s="243"/>
      <c r="PQ41" s="243"/>
      <c r="PR41" s="243"/>
      <c r="PS41" s="243"/>
      <c r="PT41" s="243"/>
      <c r="PU41" s="243"/>
      <c r="PV41" s="243"/>
      <c r="PW41" s="243"/>
      <c r="PX41" s="243"/>
      <c r="PY41" s="243"/>
      <c r="PZ41" s="243"/>
      <c r="QA41" s="243"/>
      <c r="QB41" s="243"/>
      <c r="QC41" s="243"/>
      <c r="QD41" s="243"/>
      <c r="QE41" s="243"/>
      <c r="QF41" s="243"/>
      <c r="QG41" s="243"/>
      <c r="QH41" s="243"/>
      <c r="QI41" s="243"/>
      <c r="QJ41" s="243"/>
      <c r="QK41" s="243"/>
      <c r="QL41" s="243"/>
      <c r="QM41" s="243"/>
      <c r="QN41" s="243"/>
      <c r="QO41" s="243"/>
      <c r="QP41" s="243"/>
      <c r="QQ41" s="243"/>
      <c r="QR41" s="243"/>
      <c r="QS41" s="243"/>
      <c r="QT41" s="243"/>
      <c r="QU41" s="243"/>
      <c r="QV41" s="243"/>
      <c r="QW41" s="243"/>
      <c r="QX41" s="243"/>
      <c r="QY41" s="243"/>
      <c r="QZ41" s="243"/>
      <c r="RA41" s="243"/>
      <c r="RB41" s="243"/>
      <c r="RC41" s="243"/>
      <c r="RD41" s="243"/>
      <c r="RE41" s="243"/>
      <c r="RF41" s="243"/>
      <c r="RG41" s="243"/>
      <c r="RH41" s="243"/>
      <c r="RI41" s="243"/>
      <c r="RJ41" s="243"/>
      <c r="RK41" s="243"/>
      <c r="RL41" s="243"/>
      <c r="RM41" s="243"/>
      <c r="RN41" s="243"/>
      <c r="RO41" s="243"/>
      <c r="RP41" s="243"/>
      <c r="RQ41" s="243"/>
      <c r="RR41" s="243"/>
      <c r="RS41" s="243"/>
      <c r="RT41" s="243"/>
      <c r="RU41" s="243"/>
    </row>
    <row r="42" spans="1:489" s="227" customFormat="1">
      <c r="A42" s="221"/>
      <c r="B42" s="230" t="s">
        <v>229</v>
      </c>
      <c r="C42" s="223"/>
      <c r="D42" s="230" t="s">
        <v>373</v>
      </c>
      <c r="E42" s="230" t="s">
        <v>376</v>
      </c>
      <c r="F42" s="223"/>
      <c r="G42" s="230" t="s">
        <v>347</v>
      </c>
      <c r="H42" s="223"/>
      <c r="I42" s="224" t="s">
        <v>377</v>
      </c>
      <c r="J42" s="223"/>
      <c r="K42" s="225" t="s">
        <v>378</v>
      </c>
      <c r="L42" s="56">
        <v>722800</v>
      </c>
      <c r="M42" s="56">
        <v>180700</v>
      </c>
      <c r="N42" s="61">
        <v>0.65</v>
      </c>
      <c r="O42" s="231"/>
      <c r="P42" s="56">
        <f t="shared" si="19"/>
        <v>357376</v>
      </c>
      <c r="Q42" s="62">
        <v>295301</v>
      </c>
      <c r="R42" s="62">
        <v>8290</v>
      </c>
      <c r="S42" s="62">
        <v>7341</v>
      </c>
      <c r="T42" s="62">
        <v>22845</v>
      </c>
      <c r="U42" s="62">
        <v>11459</v>
      </c>
      <c r="V42" s="62">
        <v>12140</v>
      </c>
      <c r="W42" s="56">
        <f>SUM(X42:Y42)</f>
        <v>85441</v>
      </c>
      <c r="X42" s="62">
        <v>83641</v>
      </c>
      <c r="Y42" s="62">
        <v>1800</v>
      </c>
      <c r="Z42" s="223"/>
      <c r="AA42" s="56">
        <f t="shared" si="21"/>
        <v>44843</v>
      </c>
      <c r="AB42" s="62">
        <v>25236</v>
      </c>
      <c r="AC42" s="62">
        <v>12772</v>
      </c>
      <c r="AD42" s="62">
        <v>3632</v>
      </c>
      <c r="AE42" s="62">
        <v>3203</v>
      </c>
      <c r="AF42" s="62">
        <v>14837</v>
      </c>
      <c r="AG42" s="223"/>
      <c r="AH42" s="56">
        <f t="shared" si="22"/>
        <v>35448</v>
      </c>
      <c r="AI42" s="62">
        <v>9774</v>
      </c>
      <c r="AJ42" s="62">
        <v>4316</v>
      </c>
      <c r="AK42" s="62">
        <v>4169</v>
      </c>
      <c r="AL42" s="62">
        <v>6110</v>
      </c>
      <c r="AM42" s="62">
        <v>5383</v>
      </c>
      <c r="AN42" s="62">
        <v>5696</v>
      </c>
      <c r="AO42" s="56">
        <f t="shared" si="23"/>
        <v>47771</v>
      </c>
      <c r="AP42" s="62">
        <v>28045</v>
      </c>
      <c r="AQ42" s="62">
        <v>5950</v>
      </c>
      <c r="AR42" s="62">
        <v>7956</v>
      </c>
      <c r="AS42" s="62">
        <v>5820</v>
      </c>
      <c r="AT42" s="62">
        <v>24184</v>
      </c>
      <c r="AU42" s="223">
        <v>0</v>
      </c>
      <c r="AV42" s="62">
        <v>18595</v>
      </c>
      <c r="AW42" s="62">
        <v>19950</v>
      </c>
      <c r="AX42" s="62">
        <v>16256</v>
      </c>
      <c r="AY42" s="56">
        <f t="shared" si="24"/>
        <v>12732</v>
      </c>
      <c r="AZ42" s="62">
        <v>7237</v>
      </c>
      <c r="BA42" s="62">
        <v>1966</v>
      </c>
      <c r="BB42" s="62">
        <v>1146</v>
      </c>
      <c r="BC42" s="62">
        <v>530</v>
      </c>
      <c r="BD42" s="62">
        <v>1236</v>
      </c>
      <c r="BE42" s="62">
        <v>617</v>
      </c>
      <c r="BF42" s="223"/>
      <c r="BG42" s="56">
        <f t="shared" si="25"/>
        <v>13784</v>
      </c>
      <c r="BH42" s="62">
        <v>10893</v>
      </c>
      <c r="BI42" s="62">
        <v>2891</v>
      </c>
      <c r="BJ42" s="62">
        <v>10739</v>
      </c>
      <c r="BK42" s="62">
        <v>9474</v>
      </c>
      <c r="BL42" s="62">
        <v>18305</v>
      </c>
      <c r="BM42" s="62">
        <v>16120</v>
      </c>
      <c r="BN42" s="62">
        <v>8900</v>
      </c>
      <c r="BO42" s="62">
        <v>12036</v>
      </c>
      <c r="BP42" s="62">
        <v>5664</v>
      </c>
      <c r="BQ42" s="62">
        <v>5896</v>
      </c>
      <c r="BR42" s="223"/>
      <c r="BS42" s="62">
        <v>2092</v>
      </c>
      <c r="BT42" s="62">
        <v>10397</v>
      </c>
      <c r="BU42" s="62">
        <v>2048</v>
      </c>
      <c r="BV42" s="62">
        <v>815</v>
      </c>
      <c r="BW42" s="62">
        <v>8667</v>
      </c>
      <c r="BX42" s="62">
        <v>1936</v>
      </c>
      <c r="BY42" s="62">
        <v>3039</v>
      </c>
      <c r="BZ42" s="223"/>
    </row>
    <row r="43" spans="1:489" s="229" customFormat="1">
      <c r="A43" s="221"/>
      <c r="B43" s="230" t="s">
        <v>229</v>
      </c>
      <c r="C43" s="223"/>
      <c r="D43" s="230" t="s">
        <v>184</v>
      </c>
      <c r="E43" s="230" t="s">
        <v>239</v>
      </c>
      <c r="F43" s="223"/>
      <c r="G43" s="230" t="s">
        <v>170</v>
      </c>
      <c r="H43" s="223"/>
      <c r="I43" s="224" t="s">
        <v>240</v>
      </c>
      <c r="J43" s="223"/>
      <c r="K43" s="225" t="s">
        <v>241</v>
      </c>
      <c r="L43" s="56">
        <v>752500</v>
      </c>
      <c r="M43" s="56">
        <v>188125</v>
      </c>
      <c r="N43" s="61">
        <v>0.65</v>
      </c>
      <c r="O43" s="231"/>
      <c r="P43" s="56">
        <f t="shared" si="19"/>
        <v>330604</v>
      </c>
      <c r="Q43" s="62">
        <v>268614</v>
      </c>
      <c r="R43" s="62">
        <v>7357</v>
      </c>
      <c r="S43" s="62">
        <v>8622</v>
      </c>
      <c r="T43" s="62">
        <v>22720</v>
      </c>
      <c r="U43" s="62">
        <v>13365</v>
      </c>
      <c r="V43" s="62">
        <v>9926</v>
      </c>
      <c r="W43" s="56">
        <f t="shared" si="20"/>
        <v>76588</v>
      </c>
      <c r="X43" s="62">
        <v>75148</v>
      </c>
      <c r="Y43" s="62">
        <v>1440</v>
      </c>
      <c r="Z43" s="223"/>
      <c r="AA43" s="56">
        <f t="shared" si="21"/>
        <v>38996</v>
      </c>
      <c r="AB43" s="62">
        <v>23405</v>
      </c>
      <c r="AC43" s="62">
        <v>9880</v>
      </c>
      <c r="AD43" s="62">
        <v>2761</v>
      </c>
      <c r="AE43" s="62">
        <v>2950</v>
      </c>
      <c r="AF43" s="62">
        <v>11687</v>
      </c>
      <c r="AG43" s="223"/>
      <c r="AH43" s="56">
        <f t="shared" si="22"/>
        <v>34040</v>
      </c>
      <c r="AI43" s="62">
        <v>9336</v>
      </c>
      <c r="AJ43" s="62">
        <v>4131</v>
      </c>
      <c r="AK43" s="62">
        <v>3990</v>
      </c>
      <c r="AL43" s="62">
        <v>5863</v>
      </c>
      <c r="AM43" s="62">
        <v>5177</v>
      </c>
      <c r="AN43" s="62">
        <v>5543</v>
      </c>
      <c r="AO43" s="56">
        <f t="shared" si="23"/>
        <v>65858</v>
      </c>
      <c r="AP43" s="62">
        <v>36785</v>
      </c>
      <c r="AQ43" s="62">
        <v>9033</v>
      </c>
      <c r="AR43" s="62">
        <v>10831</v>
      </c>
      <c r="AS43" s="62">
        <v>9209</v>
      </c>
      <c r="AT43" s="62">
        <v>25043</v>
      </c>
      <c r="AU43" s="223">
        <v>0</v>
      </c>
      <c r="AV43" s="62">
        <v>17076</v>
      </c>
      <c r="AW43" s="62">
        <v>21113</v>
      </c>
      <c r="AX43" s="62">
        <v>13618</v>
      </c>
      <c r="AY43" s="56">
        <f t="shared" si="24"/>
        <v>10817</v>
      </c>
      <c r="AZ43" s="62">
        <v>6220</v>
      </c>
      <c r="BA43" s="62">
        <v>1176</v>
      </c>
      <c r="BB43" s="62">
        <v>1183</v>
      </c>
      <c r="BC43" s="62">
        <v>491</v>
      </c>
      <c r="BD43" s="62">
        <v>1133</v>
      </c>
      <c r="BE43" s="62">
        <v>614</v>
      </c>
      <c r="BF43" s="223"/>
      <c r="BG43" s="56">
        <f t="shared" si="25"/>
        <v>16136</v>
      </c>
      <c r="BH43" s="62">
        <v>12897</v>
      </c>
      <c r="BI43" s="62">
        <v>3239</v>
      </c>
      <c r="BJ43" s="62">
        <v>6214</v>
      </c>
      <c r="BK43" s="62">
        <v>5537</v>
      </c>
      <c r="BL43" s="62">
        <v>14558</v>
      </c>
      <c r="BM43" s="62">
        <v>13611</v>
      </c>
      <c r="BN43" s="62">
        <v>6515</v>
      </c>
      <c r="BO43" s="62">
        <v>10655</v>
      </c>
      <c r="BP43" s="62">
        <v>5500</v>
      </c>
      <c r="BQ43" s="62">
        <v>6847</v>
      </c>
      <c r="BR43" s="223"/>
      <c r="BS43" s="62">
        <v>1064</v>
      </c>
      <c r="BT43" s="62">
        <v>9923</v>
      </c>
      <c r="BU43" s="62">
        <v>1323</v>
      </c>
      <c r="BV43" s="62">
        <v>634</v>
      </c>
      <c r="BW43" s="62">
        <v>8034</v>
      </c>
      <c r="BX43" s="62">
        <v>1890</v>
      </c>
      <c r="BY43" s="62">
        <v>2174</v>
      </c>
      <c r="BZ43" s="223"/>
      <c r="CA43" s="227"/>
      <c r="CB43" s="227"/>
      <c r="CC43" s="227"/>
      <c r="CD43" s="227"/>
      <c r="CE43" s="227"/>
      <c r="CF43" s="227"/>
      <c r="CG43" s="227"/>
      <c r="CH43" s="227"/>
      <c r="CI43" s="227"/>
      <c r="CJ43" s="227"/>
      <c r="CK43" s="227"/>
      <c r="CL43" s="227"/>
      <c r="CM43" s="227"/>
      <c r="CN43" s="227"/>
      <c r="CO43" s="227"/>
      <c r="CP43" s="227"/>
      <c r="CQ43" s="227"/>
      <c r="CR43" s="227"/>
      <c r="CS43" s="227"/>
      <c r="CT43" s="227"/>
      <c r="CU43" s="227"/>
      <c r="CV43" s="227"/>
      <c r="CW43" s="227"/>
      <c r="CX43" s="227"/>
      <c r="CY43" s="227"/>
      <c r="CZ43" s="227"/>
      <c r="DA43" s="227"/>
      <c r="DB43" s="227"/>
      <c r="DC43" s="227"/>
      <c r="DD43" s="227"/>
      <c r="DE43" s="227"/>
      <c r="DF43" s="227"/>
      <c r="DG43" s="227"/>
      <c r="DH43" s="227"/>
      <c r="DI43" s="227"/>
      <c r="DJ43" s="227"/>
      <c r="DK43" s="227"/>
      <c r="DL43" s="227"/>
      <c r="DM43" s="227"/>
      <c r="DN43" s="227"/>
      <c r="DO43" s="227"/>
      <c r="DP43" s="227"/>
      <c r="DQ43" s="227"/>
      <c r="DR43" s="227"/>
      <c r="DS43" s="227"/>
      <c r="DT43" s="227"/>
      <c r="DU43" s="227"/>
      <c r="DV43" s="227"/>
      <c r="DW43" s="227"/>
      <c r="DX43" s="227"/>
      <c r="DY43" s="227"/>
      <c r="DZ43" s="227"/>
      <c r="EA43" s="227"/>
      <c r="EB43" s="227"/>
      <c r="EC43" s="227"/>
      <c r="ED43" s="227"/>
      <c r="EE43" s="227"/>
      <c r="EF43" s="227"/>
      <c r="EG43" s="227"/>
      <c r="EH43" s="227"/>
      <c r="EI43" s="227"/>
      <c r="EJ43" s="227"/>
      <c r="EK43" s="227"/>
      <c r="EL43" s="227"/>
      <c r="EM43" s="227"/>
      <c r="EN43" s="227"/>
      <c r="EO43" s="227"/>
      <c r="EP43" s="227"/>
      <c r="EQ43" s="227"/>
      <c r="ER43" s="227"/>
      <c r="ES43" s="227"/>
      <c r="ET43" s="227"/>
      <c r="EU43" s="227"/>
      <c r="EV43" s="227"/>
      <c r="EW43" s="227"/>
      <c r="EX43" s="227"/>
      <c r="EY43" s="227"/>
      <c r="EZ43" s="227"/>
      <c r="FA43" s="227"/>
      <c r="FB43" s="227"/>
      <c r="FC43" s="227"/>
      <c r="FD43" s="227"/>
      <c r="FE43" s="227"/>
      <c r="FF43" s="227"/>
      <c r="FG43" s="227"/>
      <c r="FH43" s="227"/>
      <c r="FI43" s="227"/>
      <c r="FJ43" s="227"/>
      <c r="FK43" s="227"/>
      <c r="FL43" s="227"/>
      <c r="FM43" s="227"/>
      <c r="FN43" s="227"/>
      <c r="FO43" s="227"/>
      <c r="FP43" s="227"/>
      <c r="FQ43" s="227"/>
      <c r="FR43" s="227"/>
      <c r="FS43" s="227"/>
      <c r="FT43" s="227"/>
      <c r="FU43" s="227"/>
      <c r="FV43" s="227"/>
      <c r="FW43" s="227"/>
      <c r="FX43" s="227"/>
      <c r="FY43" s="227"/>
      <c r="FZ43" s="227"/>
      <c r="GA43" s="227"/>
      <c r="GB43" s="227"/>
      <c r="GC43" s="227"/>
      <c r="GD43" s="227"/>
      <c r="GE43" s="227"/>
      <c r="GF43" s="227"/>
      <c r="GG43" s="227"/>
      <c r="GH43" s="227"/>
      <c r="GI43" s="227"/>
      <c r="GJ43" s="227"/>
      <c r="GK43" s="227"/>
      <c r="GL43" s="227"/>
      <c r="GM43" s="227"/>
      <c r="GN43" s="227"/>
      <c r="GO43" s="227"/>
      <c r="GP43" s="227"/>
      <c r="GQ43" s="227"/>
      <c r="GR43" s="227"/>
      <c r="GS43" s="227"/>
      <c r="GT43" s="227"/>
      <c r="GU43" s="227"/>
      <c r="GV43" s="227"/>
      <c r="GW43" s="227"/>
      <c r="GX43" s="227"/>
      <c r="GY43" s="227"/>
      <c r="GZ43" s="227"/>
      <c r="HA43" s="227"/>
      <c r="HB43" s="227"/>
      <c r="HC43" s="227"/>
      <c r="HD43" s="227"/>
      <c r="HE43" s="227"/>
      <c r="HF43" s="227"/>
      <c r="HG43" s="227"/>
      <c r="HH43" s="227"/>
      <c r="HI43" s="227"/>
      <c r="HJ43" s="227"/>
      <c r="HK43" s="227"/>
      <c r="HL43" s="227"/>
      <c r="HM43" s="227"/>
      <c r="HN43" s="227"/>
      <c r="HO43" s="227"/>
      <c r="HP43" s="227"/>
      <c r="HQ43" s="227"/>
      <c r="HR43" s="227"/>
      <c r="HS43" s="227"/>
      <c r="HT43" s="227"/>
      <c r="HU43" s="227"/>
      <c r="HV43" s="227"/>
      <c r="HW43" s="227"/>
      <c r="HX43" s="227"/>
      <c r="HY43" s="227"/>
      <c r="HZ43" s="227"/>
      <c r="IA43" s="227"/>
      <c r="IB43" s="227"/>
      <c r="IC43" s="227"/>
      <c r="ID43" s="227"/>
      <c r="IE43" s="227"/>
      <c r="IF43" s="227"/>
      <c r="IG43" s="227"/>
      <c r="IH43" s="227"/>
      <c r="II43" s="227"/>
      <c r="IJ43" s="227"/>
      <c r="IK43" s="227"/>
      <c r="IL43" s="227"/>
      <c r="IM43" s="227"/>
      <c r="IN43" s="227"/>
      <c r="IO43" s="227"/>
      <c r="IP43" s="227"/>
      <c r="IQ43" s="227"/>
      <c r="IR43" s="227"/>
      <c r="IS43" s="227"/>
      <c r="IT43" s="227"/>
      <c r="IU43" s="227"/>
      <c r="IV43" s="227"/>
      <c r="IW43" s="227"/>
      <c r="IX43" s="227"/>
      <c r="IY43" s="227"/>
      <c r="IZ43" s="227"/>
      <c r="JA43" s="227"/>
      <c r="JB43" s="227"/>
      <c r="JC43" s="227"/>
      <c r="JD43" s="227"/>
      <c r="JE43" s="227"/>
      <c r="JF43" s="227"/>
      <c r="JG43" s="227"/>
      <c r="JH43" s="227"/>
      <c r="JI43" s="227"/>
      <c r="JJ43" s="227"/>
      <c r="JK43" s="227"/>
      <c r="JL43" s="227"/>
      <c r="JM43" s="227"/>
      <c r="JN43" s="227"/>
      <c r="JO43" s="227"/>
      <c r="JP43" s="227"/>
      <c r="JQ43" s="227"/>
      <c r="JR43" s="227"/>
      <c r="JS43" s="227"/>
      <c r="JT43" s="227"/>
      <c r="JU43" s="227"/>
      <c r="JV43" s="227"/>
      <c r="JW43" s="227"/>
      <c r="JX43" s="227"/>
      <c r="JY43" s="227"/>
      <c r="JZ43" s="227"/>
      <c r="KA43" s="227"/>
      <c r="KB43" s="227"/>
      <c r="KC43" s="227"/>
      <c r="KD43" s="227"/>
      <c r="KE43" s="227"/>
      <c r="KF43" s="227"/>
      <c r="KG43" s="227"/>
      <c r="KH43" s="227"/>
      <c r="KI43" s="227"/>
      <c r="KJ43" s="227"/>
      <c r="KK43" s="227"/>
      <c r="KL43" s="227"/>
      <c r="KM43" s="227"/>
      <c r="KN43" s="227"/>
      <c r="KO43" s="227"/>
      <c r="KP43" s="227"/>
      <c r="KQ43" s="227"/>
      <c r="KR43" s="227"/>
      <c r="KS43" s="227"/>
      <c r="KT43" s="227"/>
      <c r="KU43" s="227"/>
      <c r="KV43" s="227"/>
      <c r="KW43" s="227"/>
      <c r="KX43" s="227"/>
      <c r="KY43" s="227"/>
      <c r="KZ43" s="227"/>
      <c r="LA43" s="227"/>
      <c r="LB43" s="227"/>
      <c r="LC43" s="227"/>
      <c r="LD43" s="227"/>
      <c r="LE43" s="227"/>
      <c r="LF43" s="227"/>
      <c r="LG43" s="227"/>
      <c r="LH43" s="227"/>
      <c r="LI43" s="227"/>
      <c r="LJ43" s="227"/>
      <c r="LK43" s="227"/>
      <c r="LL43" s="227"/>
      <c r="LM43" s="227"/>
      <c r="LN43" s="227"/>
      <c r="LO43" s="227"/>
      <c r="LP43" s="227"/>
      <c r="LQ43" s="227"/>
      <c r="LR43" s="227"/>
      <c r="LS43" s="227"/>
      <c r="LT43" s="227"/>
      <c r="LU43" s="227"/>
      <c r="LV43" s="227"/>
      <c r="LW43" s="227"/>
      <c r="LX43" s="227"/>
      <c r="LY43" s="227"/>
      <c r="LZ43" s="227"/>
      <c r="MA43" s="227"/>
      <c r="MB43" s="227"/>
      <c r="MC43" s="227"/>
      <c r="MD43" s="227"/>
      <c r="ME43" s="227"/>
      <c r="MF43" s="227"/>
      <c r="MG43" s="227"/>
      <c r="MH43" s="227"/>
      <c r="MI43" s="227"/>
      <c r="MJ43" s="227"/>
      <c r="MK43" s="227"/>
      <c r="ML43" s="227"/>
      <c r="MM43" s="227"/>
      <c r="MN43" s="227"/>
      <c r="MO43" s="227"/>
      <c r="MP43" s="227"/>
      <c r="MQ43" s="227"/>
      <c r="MR43" s="227"/>
      <c r="MS43" s="227"/>
      <c r="MT43" s="227"/>
      <c r="MU43" s="227"/>
      <c r="MV43" s="227"/>
      <c r="MW43" s="227"/>
      <c r="MX43" s="227"/>
      <c r="MY43" s="227"/>
      <c r="MZ43" s="227"/>
      <c r="NA43" s="227"/>
      <c r="NB43" s="227"/>
      <c r="NC43" s="227"/>
      <c r="ND43" s="227"/>
      <c r="NE43" s="227"/>
      <c r="NF43" s="227"/>
      <c r="NG43" s="227"/>
      <c r="NH43" s="227"/>
      <c r="NI43" s="227"/>
      <c r="NJ43" s="227"/>
      <c r="NK43" s="227"/>
      <c r="NL43" s="227"/>
      <c r="NM43" s="227"/>
      <c r="NN43" s="227"/>
      <c r="NO43" s="227"/>
      <c r="NP43" s="227"/>
      <c r="NQ43" s="227"/>
      <c r="NR43" s="227"/>
      <c r="NS43" s="227"/>
      <c r="NT43" s="227"/>
      <c r="NU43" s="227"/>
      <c r="NV43" s="227"/>
      <c r="NW43" s="227"/>
      <c r="NX43" s="227"/>
      <c r="NY43" s="227"/>
      <c r="NZ43" s="227"/>
      <c r="OA43" s="227"/>
      <c r="OB43" s="227"/>
      <c r="OC43" s="227"/>
      <c r="OD43" s="227"/>
      <c r="OE43" s="227"/>
      <c r="OF43" s="227"/>
      <c r="OG43" s="227"/>
      <c r="OH43" s="227"/>
      <c r="OI43" s="227"/>
      <c r="OJ43" s="227"/>
      <c r="OK43" s="227"/>
      <c r="OL43" s="227"/>
      <c r="OM43" s="227"/>
      <c r="ON43" s="227"/>
      <c r="OO43" s="227"/>
      <c r="OP43" s="227"/>
      <c r="OQ43" s="227"/>
      <c r="OR43" s="227"/>
      <c r="OS43" s="227"/>
      <c r="OT43" s="227"/>
      <c r="OU43" s="227"/>
      <c r="OV43" s="227"/>
      <c r="OW43" s="227"/>
      <c r="OX43" s="227"/>
      <c r="OY43" s="227"/>
      <c r="OZ43" s="227"/>
      <c r="PA43" s="227"/>
      <c r="PB43" s="227"/>
      <c r="PC43" s="227"/>
      <c r="PD43" s="227"/>
      <c r="PE43" s="227"/>
      <c r="PF43" s="227"/>
      <c r="PG43" s="227"/>
      <c r="PH43" s="227"/>
      <c r="PI43" s="227"/>
      <c r="PJ43" s="227"/>
      <c r="PK43" s="227"/>
      <c r="PL43" s="227"/>
      <c r="PM43" s="227"/>
      <c r="PN43" s="227"/>
      <c r="PO43" s="227"/>
      <c r="PP43" s="227"/>
      <c r="PQ43" s="227"/>
      <c r="PR43" s="227"/>
      <c r="PS43" s="227"/>
      <c r="PT43" s="227"/>
      <c r="PU43" s="227"/>
      <c r="PV43" s="227"/>
      <c r="PW43" s="227"/>
      <c r="PX43" s="227"/>
      <c r="PY43" s="227"/>
      <c r="PZ43" s="227"/>
      <c r="QA43" s="227"/>
      <c r="QB43" s="227"/>
      <c r="QC43" s="227"/>
      <c r="QD43" s="227"/>
      <c r="QE43" s="227"/>
      <c r="QF43" s="227"/>
      <c r="QG43" s="227"/>
      <c r="QH43" s="227"/>
      <c r="QI43" s="227"/>
      <c r="QJ43" s="227"/>
      <c r="QK43" s="227"/>
      <c r="QL43" s="227"/>
      <c r="QM43" s="227"/>
      <c r="QN43" s="227"/>
      <c r="QO43" s="227"/>
      <c r="QP43" s="227"/>
      <c r="QQ43" s="227"/>
      <c r="QR43" s="227"/>
      <c r="QS43" s="227"/>
      <c r="QT43" s="227"/>
      <c r="QU43" s="227"/>
      <c r="QV43" s="227"/>
      <c r="QW43" s="227"/>
      <c r="QX43" s="227"/>
      <c r="QY43" s="227"/>
      <c r="QZ43" s="227"/>
      <c r="RA43" s="227"/>
      <c r="RB43" s="227"/>
      <c r="RC43" s="227"/>
      <c r="RD43" s="227"/>
      <c r="RE43" s="227"/>
      <c r="RF43" s="227"/>
      <c r="RG43" s="227"/>
      <c r="RH43" s="227"/>
      <c r="RI43" s="227"/>
      <c r="RJ43" s="227"/>
      <c r="RK43" s="227"/>
      <c r="RL43" s="227"/>
      <c r="RM43" s="227"/>
      <c r="RN43" s="227"/>
      <c r="RO43" s="227"/>
      <c r="RP43" s="227"/>
      <c r="RQ43" s="227"/>
      <c r="RR43" s="227"/>
      <c r="RS43" s="227"/>
      <c r="RT43" s="227"/>
      <c r="RU43" s="227"/>
    </row>
    <row r="44" spans="1:489" s="229" customFormat="1">
      <c r="A44" s="221"/>
      <c r="B44" s="230" t="s">
        <v>229</v>
      </c>
      <c r="C44" s="223"/>
      <c r="D44" s="230" t="s">
        <v>239</v>
      </c>
      <c r="E44" s="230" t="s">
        <v>197</v>
      </c>
      <c r="F44" s="223"/>
      <c r="G44" s="230" t="s">
        <v>165</v>
      </c>
      <c r="H44" s="223"/>
      <c r="I44" s="224" t="s">
        <v>242</v>
      </c>
      <c r="J44" s="223"/>
      <c r="K44" s="225" t="s">
        <v>243</v>
      </c>
      <c r="L44" s="56">
        <v>365900</v>
      </c>
      <c r="M44" s="56">
        <v>91475</v>
      </c>
      <c r="N44" s="61">
        <v>0.65</v>
      </c>
      <c r="O44" s="231"/>
      <c r="P44" s="56">
        <f t="shared" si="19"/>
        <v>147281</v>
      </c>
      <c r="Q44" s="62">
        <v>113671</v>
      </c>
      <c r="R44" s="62">
        <v>4187</v>
      </c>
      <c r="S44" s="62">
        <v>5862</v>
      </c>
      <c r="T44" s="62">
        <v>11099</v>
      </c>
      <c r="U44" s="62">
        <v>7063</v>
      </c>
      <c r="V44" s="62">
        <v>5399</v>
      </c>
      <c r="W44" s="56">
        <f t="shared" si="20"/>
        <v>41611</v>
      </c>
      <c r="X44" s="62">
        <v>40388</v>
      </c>
      <c r="Y44" s="62">
        <v>1223</v>
      </c>
      <c r="Z44" s="223"/>
      <c r="AA44" s="56">
        <f>SUM(AB44:AE44)</f>
        <v>25725</v>
      </c>
      <c r="AB44" s="62">
        <v>16375</v>
      </c>
      <c r="AC44" s="62">
        <v>5347</v>
      </c>
      <c r="AD44" s="62">
        <v>1889</v>
      </c>
      <c r="AE44" s="62">
        <v>2114</v>
      </c>
      <c r="AF44" s="62">
        <v>4216</v>
      </c>
      <c r="AG44" s="223"/>
      <c r="AH44" s="56">
        <f t="shared" si="22"/>
        <v>13020</v>
      </c>
      <c r="AI44" s="62">
        <v>3461</v>
      </c>
      <c r="AJ44" s="62">
        <v>1582</v>
      </c>
      <c r="AK44" s="62">
        <v>1531</v>
      </c>
      <c r="AL44" s="62">
        <v>2244</v>
      </c>
      <c r="AM44" s="62">
        <v>1972</v>
      </c>
      <c r="AN44" s="62">
        <v>2230</v>
      </c>
      <c r="AO44" s="56">
        <f t="shared" si="23"/>
        <v>26134</v>
      </c>
      <c r="AP44" s="62">
        <v>15883</v>
      </c>
      <c r="AQ44" s="62">
        <v>3032</v>
      </c>
      <c r="AR44" s="62">
        <v>4165</v>
      </c>
      <c r="AS44" s="62">
        <v>3054</v>
      </c>
      <c r="AT44" s="62">
        <v>14308</v>
      </c>
      <c r="AU44" s="223">
        <v>0</v>
      </c>
      <c r="AV44" s="62">
        <v>9104</v>
      </c>
      <c r="AW44" s="62">
        <v>10527</v>
      </c>
      <c r="AX44" s="62">
        <v>8259</v>
      </c>
      <c r="AY44" s="56">
        <f t="shared" si="24"/>
        <v>6701</v>
      </c>
      <c r="AZ44" s="62">
        <v>4089</v>
      </c>
      <c r="BA44" s="62">
        <v>553</v>
      </c>
      <c r="BB44" s="62">
        <v>337</v>
      </c>
      <c r="BC44" s="62">
        <v>245</v>
      </c>
      <c r="BD44" s="62">
        <v>1030</v>
      </c>
      <c r="BE44" s="62">
        <v>447</v>
      </c>
      <c r="BF44" s="223"/>
      <c r="BG44" s="56">
        <f t="shared" si="25"/>
        <v>10542</v>
      </c>
      <c r="BH44" s="62">
        <v>8220</v>
      </c>
      <c r="BI44" s="62">
        <v>2322</v>
      </c>
      <c r="BJ44" s="62">
        <v>4746</v>
      </c>
      <c r="BK44" s="62">
        <v>3276</v>
      </c>
      <c r="BL44" s="62">
        <v>7784</v>
      </c>
      <c r="BM44" s="62">
        <v>9419</v>
      </c>
      <c r="BN44" s="62">
        <v>4700</v>
      </c>
      <c r="BO44" s="62">
        <v>5353</v>
      </c>
      <c r="BP44" s="62">
        <v>4208</v>
      </c>
      <c r="BQ44" s="62">
        <v>3749</v>
      </c>
      <c r="BR44" s="223"/>
      <c r="BS44" s="62">
        <v>927</v>
      </c>
      <c r="BT44" s="62">
        <v>3735</v>
      </c>
      <c r="BU44" s="62">
        <v>1259</v>
      </c>
      <c r="BV44" s="62">
        <v>521</v>
      </c>
      <c r="BW44" s="62">
        <v>4914</v>
      </c>
      <c r="BX44" s="62">
        <v>1082</v>
      </c>
      <c r="BY44" s="62">
        <v>1235</v>
      </c>
      <c r="BZ44" s="223"/>
      <c r="CA44" s="227"/>
      <c r="CB44" s="227"/>
      <c r="CC44" s="227"/>
      <c r="CD44" s="227"/>
      <c r="CE44" s="227"/>
      <c r="CF44" s="227"/>
      <c r="CG44" s="227"/>
      <c r="CH44" s="227"/>
      <c r="CI44" s="227"/>
      <c r="CJ44" s="227"/>
      <c r="CK44" s="227"/>
      <c r="CL44" s="227"/>
      <c r="CM44" s="227"/>
      <c r="CN44" s="227"/>
      <c r="CO44" s="227"/>
      <c r="CP44" s="227"/>
      <c r="CQ44" s="227"/>
      <c r="CR44" s="227"/>
      <c r="CS44" s="227"/>
      <c r="CT44" s="227"/>
      <c r="CU44" s="227"/>
      <c r="CV44" s="227"/>
      <c r="CW44" s="227"/>
      <c r="CX44" s="227"/>
      <c r="CY44" s="227"/>
      <c r="CZ44" s="227"/>
      <c r="DA44" s="227"/>
      <c r="DB44" s="227"/>
      <c r="DC44" s="227"/>
      <c r="DD44" s="227"/>
      <c r="DE44" s="227"/>
      <c r="DF44" s="227"/>
      <c r="DG44" s="227"/>
      <c r="DH44" s="227"/>
      <c r="DI44" s="227"/>
      <c r="DJ44" s="227"/>
      <c r="DK44" s="227"/>
      <c r="DL44" s="227"/>
      <c r="DM44" s="227"/>
      <c r="DN44" s="227"/>
      <c r="DO44" s="227"/>
      <c r="DP44" s="227"/>
      <c r="DQ44" s="227"/>
      <c r="DR44" s="227"/>
      <c r="DS44" s="227"/>
      <c r="DT44" s="227"/>
      <c r="DU44" s="227"/>
      <c r="DV44" s="227"/>
      <c r="DW44" s="227"/>
      <c r="DX44" s="227"/>
      <c r="DY44" s="227"/>
      <c r="DZ44" s="227"/>
      <c r="EA44" s="227"/>
      <c r="EB44" s="227"/>
      <c r="EC44" s="227"/>
      <c r="ED44" s="227"/>
      <c r="EE44" s="227"/>
      <c r="EF44" s="227"/>
      <c r="EG44" s="227"/>
      <c r="EH44" s="227"/>
      <c r="EI44" s="227"/>
      <c r="EJ44" s="227"/>
      <c r="EK44" s="227"/>
      <c r="EL44" s="227"/>
      <c r="EM44" s="227"/>
      <c r="EN44" s="227"/>
      <c r="EO44" s="227"/>
      <c r="EP44" s="227"/>
      <c r="EQ44" s="227"/>
      <c r="ER44" s="227"/>
      <c r="ES44" s="227"/>
      <c r="ET44" s="227"/>
      <c r="EU44" s="227"/>
      <c r="EV44" s="227"/>
      <c r="EW44" s="227"/>
      <c r="EX44" s="227"/>
      <c r="EY44" s="227"/>
      <c r="EZ44" s="227"/>
      <c r="FA44" s="227"/>
      <c r="FB44" s="227"/>
      <c r="FC44" s="227"/>
      <c r="FD44" s="227"/>
      <c r="FE44" s="227"/>
      <c r="FF44" s="227"/>
      <c r="FG44" s="227"/>
      <c r="FH44" s="227"/>
      <c r="FI44" s="227"/>
      <c r="FJ44" s="227"/>
      <c r="FK44" s="227"/>
      <c r="FL44" s="227"/>
      <c r="FM44" s="227"/>
      <c r="FN44" s="227"/>
      <c r="FO44" s="227"/>
      <c r="FP44" s="227"/>
      <c r="FQ44" s="227"/>
      <c r="FR44" s="227"/>
      <c r="FS44" s="227"/>
      <c r="FT44" s="227"/>
      <c r="FU44" s="227"/>
      <c r="FV44" s="227"/>
      <c r="FW44" s="227"/>
      <c r="FX44" s="227"/>
      <c r="FY44" s="227"/>
      <c r="FZ44" s="227"/>
      <c r="GA44" s="227"/>
      <c r="GB44" s="227"/>
      <c r="GC44" s="227"/>
      <c r="GD44" s="227"/>
      <c r="GE44" s="227"/>
      <c r="GF44" s="227"/>
      <c r="GG44" s="227"/>
      <c r="GH44" s="227"/>
      <c r="GI44" s="227"/>
      <c r="GJ44" s="227"/>
      <c r="GK44" s="227"/>
      <c r="GL44" s="227"/>
      <c r="GM44" s="227"/>
      <c r="GN44" s="227"/>
      <c r="GO44" s="227"/>
      <c r="GP44" s="227"/>
      <c r="GQ44" s="227"/>
      <c r="GR44" s="227"/>
      <c r="GS44" s="227"/>
      <c r="GT44" s="227"/>
      <c r="GU44" s="227"/>
      <c r="GV44" s="227"/>
      <c r="GW44" s="227"/>
      <c r="GX44" s="227"/>
      <c r="GY44" s="227"/>
      <c r="GZ44" s="227"/>
      <c r="HA44" s="227"/>
      <c r="HB44" s="227"/>
      <c r="HC44" s="227"/>
      <c r="HD44" s="227"/>
      <c r="HE44" s="227"/>
      <c r="HF44" s="227"/>
      <c r="HG44" s="227"/>
      <c r="HH44" s="227"/>
      <c r="HI44" s="227"/>
      <c r="HJ44" s="227"/>
      <c r="HK44" s="227"/>
      <c r="HL44" s="227"/>
      <c r="HM44" s="227"/>
      <c r="HN44" s="227"/>
      <c r="HO44" s="227"/>
      <c r="HP44" s="227"/>
      <c r="HQ44" s="227"/>
      <c r="HR44" s="227"/>
      <c r="HS44" s="227"/>
      <c r="HT44" s="227"/>
      <c r="HU44" s="227"/>
      <c r="HV44" s="227"/>
      <c r="HW44" s="227"/>
      <c r="HX44" s="227"/>
      <c r="HY44" s="227"/>
      <c r="HZ44" s="227"/>
      <c r="IA44" s="227"/>
      <c r="IB44" s="227"/>
      <c r="IC44" s="227"/>
      <c r="ID44" s="227"/>
      <c r="IE44" s="227"/>
      <c r="IF44" s="227"/>
      <c r="IG44" s="227"/>
      <c r="IH44" s="227"/>
      <c r="II44" s="227"/>
      <c r="IJ44" s="227"/>
      <c r="IK44" s="227"/>
      <c r="IL44" s="227"/>
      <c r="IM44" s="227"/>
      <c r="IN44" s="227"/>
      <c r="IO44" s="227"/>
      <c r="IP44" s="227"/>
      <c r="IQ44" s="227"/>
      <c r="IR44" s="227"/>
      <c r="IS44" s="227"/>
      <c r="IT44" s="227"/>
      <c r="IU44" s="227"/>
      <c r="IV44" s="227"/>
      <c r="IW44" s="227"/>
      <c r="IX44" s="227"/>
      <c r="IY44" s="227"/>
      <c r="IZ44" s="227"/>
      <c r="JA44" s="227"/>
      <c r="JB44" s="227"/>
      <c r="JC44" s="227"/>
      <c r="JD44" s="227"/>
      <c r="JE44" s="227"/>
      <c r="JF44" s="227"/>
      <c r="JG44" s="227"/>
      <c r="JH44" s="227"/>
      <c r="JI44" s="227"/>
      <c r="JJ44" s="227"/>
      <c r="JK44" s="227"/>
      <c r="JL44" s="227"/>
      <c r="JM44" s="227"/>
      <c r="JN44" s="227"/>
      <c r="JO44" s="227"/>
      <c r="JP44" s="227"/>
      <c r="JQ44" s="227"/>
      <c r="JR44" s="227"/>
      <c r="JS44" s="227"/>
      <c r="JT44" s="227"/>
      <c r="JU44" s="227"/>
      <c r="JV44" s="227"/>
      <c r="JW44" s="227"/>
      <c r="JX44" s="227"/>
      <c r="JY44" s="227"/>
      <c r="JZ44" s="227"/>
      <c r="KA44" s="227"/>
      <c r="KB44" s="227"/>
      <c r="KC44" s="227"/>
      <c r="KD44" s="227"/>
      <c r="KE44" s="227"/>
      <c r="KF44" s="227"/>
      <c r="KG44" s="227"/>
      <c r="KH44" s="227"/>
      <c r="KI44" s="227"/>
      <c r="KJ44" s="227"/>
      <c r="KK44" s="227"/>
      <c r="KL44" s="227"/>
      <c r="KM44" s="227"/>
      <c r="KN44" s="227"/>
      <c r="KO44" s="227"/>
      <c r="KP44" s="227"/>
      <c r="KQ44" s="227"/>
      <c r="KR44" s="227"/>
      <c r="KS44" s="227"/>
      <c r="KT44" s="227"/>
      <c r="KU44" s="227"/>
      <c r="KV44" s="227"/>
      <c r="KW44" s="227"/>
      <c r="KX44" s="227"/>
      <c r="KY44" s="227"/>
      <c r="KZ44" s="227"/>
      <c r="LA44" s="227"/>
      <c r="LB44" s="227"/>
      <c r="LC44" s="227"/>
      <c r="LD44" s="227"/>
      <c r="LE44" s="227"/>
      <c r="LF44" s="227"/>
      <c r="LG44" s="227"/>
      <c r="LH44" s="227"/>
      <c r="LI44" s="227"/>
      <c r="LJ44" s="227"/>
      <c r="LK44" s="227"/>
      <c r="LL44" s="227"/>
      <c r="LM44" s="227"/>
      <c r="LN44" s="227"/>
      <c r="LO44" s="227"/>
      <c r="LP44" s="227"/>
      <c r="LQ44" s="227"/>
      <c r="LR44" s="227"/>
      <c r="LS44" s="227"/>
      <c r="LT44" s="227"/>
      <c r="LU44" s="227"/>
      <c r="LV44" s="227"/>
      <c r="LW44" s="227"/>
      <c r="LX44" s="227"/>
      <c r="LY44" s="227"/>
      <c r="LZ44" s="227"/>
      <c r="MA44" s="227"/>
      <c r="MB44" s="227"/>
      <c r="MC44" s="227"/>
      <c r="MD44" s="227"/>
      <c r="ME44" s="227"/>
      <c r="MF44" s="227"/>
      <c r="MG44" s="227"/>
      <c r="MH44" s="227"/>
      <c r="MI44" s="227"/>
      <c r="MJ44" s="227"/>
      <c r="MK44" s="227"/>
      <c r="ML44" s="227"/>
      <c r="MM44" s="227"/>
      <c r="MN44" s="227"/>
      <c r="MO44" s="227"/>
      <c r="MP44" s="227"/>
      <c r="MQ44" s="227"/>
      <c r="MR44" s="227"/>
      <c r="MS44" s="227"/>
      <c r="MT44" s="227"/>
      <c r="MU44" s="227"/>
      <c r="MV44" s="227"/>
      <c r="MW44" s="227"/>
      <c r="MX44" s="227"/>
      <c r="MY44" s="227"/>
      <c r="MZ44" s="227"/>
      <c r="NA44" s="227"/>
      <c r="NB44" s="227"/>
      <c r="NC44" s="227"/>
      <c r="ND44" s="227"/>
      <c r="NE44" s="227"/>
      <c r="NF44" s="227"/>
      <c r="NG44" s="227"/>
      <c r="NH44" s="227"/>
      <c r="NI44" s="227"/>
      <c r="NJ44" s="227"/>
      <c r="NK44" s="227"/>
      <c r="NL44" s="227"/>
      <c r="NM44" s="227"/>
      <c r="NN44" s="227"/>
      <c r="NO44" s="227"/>
      <c r="NP44" s="227"/>
      <c r="NQ44" s="227"/>
      <c r="NR44" s="227"/>
      <c r="NS44" s="227"/>
      <c r="NT44" s="227"/>
      <c r="NU44" s="227"/>
      <c r="NV44" s="227"/>
      <c r="NW44" s="227"/>
      <c r="NX44" s="227"/>
      <c r="NY44" s="227"/>
      <c r="NZ44" s="227"/>
      <c r="OA44" s="227"/>
      <c r="OB44" s="227"/>
      <c r="OC44" s="227"/>
      <c r="OD44" s="227"/>
      <c r="OE44" s="227"/>
      <c r="OF44" s="227"/>
      <c r="OG44" s="227"/>
      <c r="OH44" s="227"/>
      <c r="OI44" s="227"/>
      <c r="OJ44" s="227"/>
      <c r="OK44" s="227"/>
      <c r="OL44" s="227"/>
      <c r="OM44" s="227"/>
      <c r="ON44" s="227"/>
      <c r="OO44" s="227"/>
      <c r="OP44" s="227"/>
      <c r="OQ44" s="227"/>
      <c r="OR44" s="227"/>
      <c r="OS44" s="227"/>
      <c r="OT44" s="227"/>
      <c r="OU44" s="227"/>
      <c r="OV44" s="227"/>
      <c r="OW44" s="227"/>
      <c r="OX44" s="227"/>
      <c r="OY44" s="227"/>
      <c r="OZ44" s="227"/>
      <c r="PA44" s="227"/>
      <c r="PB44" s="227"/>
      <c r="PC44" s="227"/>
      <c r="PD44" s="227"/>
      <c r="PE44" s="227"/>
      <c r="PF44" s="227"/>
      <c r="PG44" s="227"/>
      <c r="PH44" s="227"/>
      <c r="PI44" s="227"/>
      <c r="PJ44" s="227"/>
      <c r="PK44" s="227"/>
      <c r="PL44" s="227"/>
      <c r="PM44" s="227"/>
      <c r="PN44" s="227"/>
      <c r="PO44" s="227"/>
      <c r="PP44" s="227"/>
      <c r="PQ44" s="227"/>
      <c r="PR44" s="227"/>
      <c r="PS44" s="227"/>
      <c r="PT44" s="227"/>
      <c r="PU44" s="227"/>
      <c r="PV44" s="227"/>
      <c r="PW44" s="227"/>
      <c r="PX44" s="227"/>
      <c r="PY44" s="227"/>
      <c r="PZ44" s="227"/>
      <c r="QA44" s="227"/>
      <c r="QB44" s="227"/>
      <c r="QC44" s="227"/>
      <c r="QD44" s="227"/>
      <c r="QE44" s="227"/>
      <c r="QF44" s="227"/>
      <c r="QG44" s="227"/>
      <c r="QH44" s="227"/>
      <c r="QI44" s="227"/>
      <c r="QJ44" s="227"/>
      <c r="QK44" s="227"/>
      <c r="QL44" s="227"/>
      <c r="QM44" s="227"/>
      <c r="QN44" s="227"/>
      <c r="QO44" s="227"/>
      <c r="QP44" s="227"/>
      <c r="QQ44" s="227"/>
      <c r="QR44" s="227"/>
      <c r="QS44" s="227"/>
      <c r="QT44" s="227"/>
      <c r="QU44" s="227"/>
      <c r="QV44" s="227"/>
      <c r="QW44" s="227"/>
      <c r="QX44" s="227"/>
      <c r="QY44" s="227"/>
      <c r="QZ44" s="227"/>
      <c r="RA44" s="227"/>
      <c r="RB44" s="227"/>
      <c r="RC44" s="227"/>
      <c r="RD44" s="227"/>
      <c r="RE44" s="227"/>
      <c r="RF44" s="227"/>
      <c r="RG44" s="227"/>
      <c r="RH44" s="227"/>
      <c r="RI44" s="227"/>
      <c r="RJ44" s="227"/>
      <c r="RK44" s="227"/>
      <c r="RL44" s="227"/>
      <c r="RM44" s="227"/>
      <c r="RN44" s="227"/>
      <c r="RO44" s="227"/>
      <c r="RP44" s="227"/>
      <c r="RQ44" s="227"/>
      <c r="RR44" s="227"/>
      <c r="RS44" s="227"/>
      <c r="RT44" s="227"/>
      <c r="RU44" s="227"/>
    </row>
    <row r="45" spans="1:489" s="229" customFormat="1">
      <c r="A45" s="221"/>
      <c r="B45" s="230" t="s">
        <v>229</v>
      </c>
      <c r="C45" s="223"/>
      <c r="D45" s="230" t="s">
        <v>197</v>
      </c>
      <c r="E45" s="230" t="s">
        <v>379</v>
      </c>
      <c r="F45" s="223"/>
      <c r="G45" s="230" t="s">
        <v>203</v>
      </c>
      <c r="H45" s="223"/>
      <c r="I45" s="224" t="s">
        <v>244</v>
      </c>
      <c r="J45" s="223"/>
      <c r="K45" s="225" t="s">
        <v>245</v>
      </c>
      <c r="L45" s="56">
        <v>170200</v>
      </c>
      <c r="M45" s="56">
        <v>42550</v>
      </c>
      <c r="N45" s="61">
        <v>0.65</v>
      </c>
      <c r="O45" s="226"/>
      <c r="P45" s="56">
        <f t="shared" si="19"/>
        <v>71253</v>
      </c>
      <c r="Q45" s="62">
        <v>51850</v>
      </c>
      <c r="R45" s="62">
        <v>1911</v>
      </c>
      <c r="S45" s="62">
        <v>3802</v>
      </c>
      <c r="T45" s="62">
        <v>5063</v>
      </c>
      <c r="U45" s="62">
        <v>3281</v>
      </c>
      <c r="V45" s="62">
        <v>5346</v>
      </c>
      <c r="W45" s="56">
        <f t="shared" si="20"/>
        <v>17936</v>
      </c>
      <c r="X45" s="62">
        <v>17380</v>
      </c>
      <c r="Y45" s="62">
        <v>556</v>
      </c>
      <c r="Z45" s="223"/>
      <c r="AA45" s="56">
        <f t="shared" si="21"/>
        <v>16977</v>
      </c>
      <c r="AB45" s="62">
        <v>12809</v>
      </c>
      <c r="AC45" s="62">
        <v>2570</v>
      </c>
      <c r="AD45" s="62">
        <v>560</v>
      </c>
      <c r="AE45" s="62">
        <v>1038</v>
      </c>
      <c r="AF45" s="62">
        <v>3925</v>
      </c>
      <c r="AG45" s="223"/>
      <c r="AH45" s="56">
        <f t="shared" si="22"/>
        <v>5998</v>
      </c>
      <c r="AI45" s="62">
        <v>1612</v>
      </c>
      <c r="AJ45" s="62">
        <v>727</v>
      </c>
      <c r="AK45" s="62">
        <v>710</v>
      </c>
      <c r="AL45" s="62">
        <v>1035</v>
      </c>
      <c r="AM45" s="62">
        <v>908</v>
      </c>
      <c r="AN45" s="62">
        <v>1006</v>
      </c>
      <c r="AO45" s="56">
        <f t="shared" si="23"/>
        <v>13039</v>
      </c>
      <c r="AP45" s="62">
        <v>8040</v>
      </c>
      <c r="AQ45" s="62">
        <v>1294</v>
      </c>
      <c r="AR45" s="62">
        <v>2052</v>
      </c>
      <c r="AS45" s="62">
        <v>1653</v>
      </c>
      <c r="AT45" s="62">
        <v>6489</v>
      </c>
      <c r="AU45" s="223">
        <v>0</v>
      </c>
      <c r="AV45" s="62">
        <v>4151</v>
      </c>
      <c r="AW45" s="62">
        <v>5421</v>
      </c>
      <c r="AX45" s="62">
        <v>3768</v>
      </c>
      <c r="AY45" s="56">
        <f t="shared" si="24"/>
        <v>4866</v>
      </c>
      <c r="AZ45" s="62">
        <v>2777</v>
      </c>
      <c r="BA45" s="62">
        <v>253</v>
      </c>
      <c r="BB45" s="62">
        <v>182</v>
      </c>
      <c r="BC45" s="62">
        <v>123</v>
      </c>
      <c r="BD45" s="62">
        <v>1133</v>
      </c>
      <c r="BE45" s="62">
        <v>398</v>
      </c>
      <c r="BF45" s="223"/>
      <c r="BG45" s="56">
        <f>SUM(BH45:BI45)</f>
        <v>5641</v>
      </c>
      <c r="BH45" s="62">
        <v>4494</v>
      </c>
      <c r="BI45" s="62">
        <v>1147</v>
      </c>
      <c r="BJ45" s="62">
        <v>2397</v>
      </c>
      <c r="BK45" s="62">
        <v>1628</v>
      </c>
      <c r="BL45" s="62">
        <v>3776</v>
      </c>
      <c r="BM45" s="62">
        <v>4333</v>
      </c>
      <c r="BN45" s="62">
        <v>1970</v>
      </c>
      <c r="BO45" s="62">
        <v>2443</v>
      </c>
      <c r="BP45" s="62">
        <v>1922</v>
      </c>
      <c r="BQ45" s="62">
        <v>1710</v>
      </c>
      <c r="BR45" s="223"/>
      <c r="BS45" s="62">
        <v>776</v>
      </c>
      <c r="BT45" s="62">
        <v>3591</v>
      </c>
      <c r="BU45" s="62">
        <v>636</v>
      </c>
      <c r="BV45" s="62">
        <v>279</v>
      </c>
      <c r="BW45" s="62">
        <v>2298</v>
      </c>
      <c r="BX45" s="62">
        <v>558</v>
      </c>
      <c r="BY45" s="62">
        <v>1179</v>
      </c>
      <c r="BZ45" s="223"/>
      <c r="CA45" s="227"/>
      <c r="CB45" s="227"/>
      <c r="CC45" s="227"/>
      <c r="CD45" s="227"/>
      <c r="CE45" s="227"/>
      <c r="CF45" s="227"/>
      <c r="CG45" s="227"/>
      <c r="CH45" s="227"/>
      <c r="CI45" s="227"/>
      <c r="CJ45" s="227"/>
      <c r="CK45" s="227"/>
      <c r="CL45" s="227"/>
      <c r="CM45" s="227"/>
      <c r="CN45" s="227"/>
      <c r="CO45" s="227"/>
      <c r="CP45" s="227"/>
      <c r="CQ45" s="227"/>
      <c r="CR45" s="227"/>
      <c r="CS45" s="227"/>
      <c r="CT45" s="227"/>
      <c r="CU45" s="227"/>
      <c r="CV45" s="227"/>
      <c r="CW45" s="227"/>
      <c r="CX45" s="227"/>
      <c r="CY45" s="227"/>
      <c r="CZ45" s="227"/>
      <c r="DA45" s="227"/>
      <c r="DB45" s="227"/>
      <c r="DC45" s="227"/>
      <c r="DD45" s="227"/>
      <c r="DE45" s="227"/>
      <c r="DF45" s="227"/>
      <c r="DG45" s="227"/>
      <c r="DH45" s="227"/>
      <c r="DI45" s="227"/>
      <c r="DJ45" s="227"/>
      <c r="DK45" s="227"/>
      <c r="DL45" s="227"/>
      <c r="DM45" s="227"/>
      <c r="DN45" s="227"/>
      <c r="DO45" s="227"/>
      <c r="DP45" s="227"/>
      <c r="DQ45" s="227"/>
      <c r="DR45" s="227"/>
      <c r="DS45" s="227"/>
      <c r="DT45" s="227"/>
      <c r="DU45" s="227"/>
      <c r="DV45" s="227"/>
      <c r="DW45" s="227"/>
      <c r="DX45" s="227"/>
      <c r="DY45" s="227"/>
      <c r="DZ45" s="227"/>
      <c r="EA45" s="227"/>
      <c r="EB45" s="227"/>
      <c r="EC45" s="227"/>
      <c r="ED45" s="227"/>
      <c r="EE45" s="227"/>
      <c r="EF45" s="227"/>
      <c r="EG45" s="227"/>
      <c r="EH45" s="227"/>
      <c r="EI45" s="227"/>
      <c r="EJ45" s="227"/>
      <c r="EK45" s="227"/>
      <c r="EL45" s="227"/>
      <c r="EM45" s="227"/>
      <c r="EN45" s="227"/>
      <c r="EO45" s="227"/>
      <c r="EP45" s="227"/>
      <c r="EQ45" s="227"/>
      <c r="ER45" s="227"/>
      <c r="ES45" s="227"/>
      <c r="ET45" s="227"/>
      <c r="EU45" s="227"/>
      <c r="EV45" s="227"/>
      <c r="EW45" s="227"/>
      <c r="EX45" s="227"/>
      <c r="EY45" s="227"/>
      <c r="EZ45" s="227"/>
      <c r="FA45" s="227"/>
      <c r="FB45" s="227"/>
      <c r="FC45" s="227"/>
      <c r="FD45" s="227"/>
      <c r="FE45" s="227"/>
      <c r="FF45" s="227"/>
      <c r="FG45" s="227"/>
      <c r="FH45" s="227"/>
      <c r="FI45" s="227"/>
      <c r="FJ45" s="227"/>
      <c r="FK45" s="227"/>
      <c r="FL45" s="227"/>
      <c r="FM45" s="227"/>
      <c r="FN45" s="227"/>
      <c r="FO45" s="227"/>
      <c r="FP45" s="227"/>
      <c r="FQ45" s="227"/>
      <c r="FR45" s="227"/>
      <c r="FS45" s="227"/>
      <c r="FT45" s="227"/>
      <c r="FU45" s="227"/>
      <c r="FV45" s="227"/>
      <c r="FW45" s="227"/>
      <c r="FX45" s="227"/>
      <c r="FY45" s="227"/>
      <c r="FZ45" s="227"/>
      <c r="GA45" s="227"/>
      <c r="GB45" s="227"/>
      <c r="GC45" s="227"/>
      <c r="GD45" s="227"/>
      <c r="GE45" s="227"/>
      <c r="GF45" s="227"/>
      <c r="GG45" s="227"/>
      <c r="GH45" s="227"/>
      <c r="GI45" s="227"/>
      <c r="GJ45" s="227"/>
      <c r="GK45" s="227"/>
      <c r="GL45" s="227"/>
      <c r="GM45" s="227"/>
      <c r="GN45" s="227"/>
      <c r="GO45" s="227"/>
      <c r="GP45" s="227"/>
      <c r="GQ45" s="227"/>
      <c r="GR45" s="227"/>
      <c r="GS45" s="227"/>
      <c r="GT45" s="227"/>
      <c r="GU45" s="227"/>
      <c r="GV45" s="227"/>
      <c r="GW45" s="227"/>
      <c r="GX45" s="227"/>
      <c r="GY45" s="227"/>
      <c r="GZ45" s="227"/>
      <c r="HA45" s="227"/>
      <c r="HB45" s="227"/>
      <c r="HC45" s="227"/>
      <c r="HD45" s="227"/>
      <c r="HE45" s="227"/>
      <c r="HF45" s="227"/>
      <c r="HG45" s="227"/>
      <c r="HH45" s="227"/>
      <c r="HI45" s="227"/>
      <c r="HJ45" s="227"/>
      <c r="HK45" s="227"/>
      <c r="HL45" s="227"/>
      <c r="HM45" s="227"/>
      <c r="HN45" s="227"/>
      <c r="HO45" s="227"/>
      <c r="HP45" s="227"/>
      <c r="HQ45" s="227"/>
      <c r="HR45" s="227"/>
      <c r="HS45" s="227"/>
      <c r="HT45" s="227"/>
      <c r="HU45" s="227"/>
      <c r="HV45" s="227"/>
      <c r="HW45" s="227"/>
      <c r="HX45" s="227"/>
      <c r="HY45" s="227"/>
      <c r="HZ45" s="227"/>
      <c r="IA45" s="227"/>
      <c r="IB45" s="227"/>
      <c r="IC45" s="227"/>
      <c r="ID45" s="227"/>
      <c r="IE45" s="227"/>
      <c r="IF45" s="227"/>
      <c r="IG45" s="227"/>
      <c r="IH45" s="227"/>
      <c r="II45" s="227"/>
      <c r="IJ45" s="227"/>
      <c r="IK45" s="227"/>
      <c r="IL45" s="227"/>
      <c r="IM45" s="227"/>
      <c r="IN45" s="227"/>
      <c r="IO45" s="227"/>
      <c r="IP45" s="227"/>
      <c r="IQ45" s="227"/>
      <c r="IR45" s="227"/>
      <c r="IS45" s="227"/>
      <c r="IT45" s="227"/>
      <c r="IU45" s="227"/>
      <c r="IV45" s="227"/>
      <c r="IW45" s="227"/>
      <c r="IX45" s="227"/>
      <c r="IY45" s="227"/>
      <c r="IZ45" s="227"/>
      <c r="JA45" s="227"/>
      <c r="JB45" s="227"/>
      <c r="JC45" s="227"/>
      <c r="JD45" s="227"/>
      <c r="JE45" s="227"/>
      <c r="JF45" s="227"/>
      <c r="JG45" s="227"/>
      <c r="JH45" s="227"/>
      <c r="JI45" s="227"/>
      <c r="JJ45" s="227"/>
      <c r="JK45" s="227"/>
      <c r="JL45" s="227"/>
      <c r="JM45" s="227"/>
      <c r="JN45" s="227"/>
      <c r="JO45" s="227"/>
      <c r="JP45" s="227"/>
      <c r="JQ45" s="227"/>
      <c r="JR45" s="227"/>
      <c r="JS45" s="227"/>
      <c r="JT45" s="227"/>
      <c r="JU45" s="227"/>
      <c r="JV45" s="227"/>
      <c r="JW45" s="227"/>
      <c r="JX45" s="227"/>
      <c r="JY45" s="227"/>
      <c r="JZ45" s="227"/>
      <c r="KA45" s="227"/>
      <c r="KB45" s="227"/>
      <c r="KC45" s="227"/>
      <c r="KD45" s="227"/>
      <c r="KE45" s="227"/>
      <c r="KF45" s="227"/>
      <c r="KG45" s="227"/>
      <c r="KH45" s="227"/>
      <c r="KI45" s="227"/>
      <c r="KJ45" s="227"/>
      <c r="KK45" s="227"/>
      <c r="KL45" s="227"/>
      <c r="KM45" s="227"/>
      <c r="KN45" s="227"/>
      <c r="KO45" s="227"/>
      <c r="KP45" s="227"/>
      <c r="KQ45" s="227"/>
      <c r="KR45" s="227"/>
      <c r="KS45" s="227"/>
      <c r="KT45" s="227"/>
      <c r="KU45" s="227"/>
      <c r="KV45" s="227"/>
      <c r="KW45" s="227"/>
      <c r="KX45" s="227"/>
      <c r="KY45" s="227"/>
      <c r="KZ45" s="227"/>
      <c r="LA45" s="227"/>
      <c r="LB45" s="227"/>
      <c r="LC45" s="227"/>
      <c r="LD45" s="227"/>
      <c r="LE45" s="227"/>
      <c r="LF45" s="227"/>
      <c r="LG45" s="227"/>
      <c r="LH45" s="227"/>
      <c r="LI45" s="227"/>
      <c r="LJ45" s="227"/>
      <c r="LK45" s="227"/>
      <c r="LL45" s="227"/>
      <c r="LM45" s="227"/>
      <c r="LN45" s="227"/>
      <c r="LO45" s="227"/>
      <c r="LP45" s="227"/>
      <c r="LQ45" s="227"/>
      <c r="LR45" s="227"/>
      <c r="LS45" s="227"/>
      <c r="LT45" s="227"/>
      <c r="LU45" s="227"/>
      <c r="LV45" s="227"/>
      <c r="LW45" s="227"/>
      <c r="LX45" s="227"/>
      <c r="LY45" s="227"/>
      <c r="LZ45" s="227"/>
      <c r="MA45" s="227"/>
      <c r="MB45" s="227"/>
      <c r="MC45" s="227"/>
      <c r="MD45" s="227"/>
      <c r="ME45" s="227"/>
      <c r="MF45" s="227"/>
      <c r="MG45" s="227"/>
      <c r="MH45" s="227"/>
      <c r="MI45" s="227"/>
      <c r="MJ45" s="227"/>
      <c r="MK45" s="227"/>
      <c r="ML45" s="227"/>
      <c r="MM45" s="227"/>
      <c r="MN45" s="227"/>
      <c r="MO45" s="227"/>
      <c r="MP45" s="227"/>
      <c r="MQ45" s="227"/>
      <c r="MR45" s="227"/>
      <c r="MS45" s="227"/>
      <c r="MT45" s="227"/>
      <c r="MU45" s="227"/>
      <c r="MV45" s="227"/>
      <c r="MW45" s="227"/>
      <c r="MX45" s="227"/>
      <c r="MY45" s="227"/>
      <c r="MZ45" s="227"/>
      <c r="NA45" s="227"/>
      <c r="NB45" s="227"/>
      <c r="NC45" s="227"/>
      <c r="ND45" s="227"/>
      <c r="NE45" s="227"/>
      <c r="NF45" s="227"/>
      <c r="NG45" s="227"/>
      <c r="NH45" s="227"/>
      <c r="NI45" s="227"/>
      <c r="NJ45" s="227"/>
      <c r="NK45" s="227"/>
      <c r="NL45" s="227"/>
      <c r="NM45" s="227"/>
      <c r="NN45" s="227"/>
      <c r="NO45" s="227"/>
      <c r="NP45" s="227"/>
      <c r="NQ45" s="227"/>
      <c r="NR45" s="227"/>
      <c r="NS45" s="227"/>
      <c r="NT45" s="227"/>
      <c r="NU45" s="227"/>
      <c r="NV45" s="227"/>
      <c r="NW45" s="227"/>
      <c r="NX45" s="227"/>
      <c r="NY45" s="227"/>
      <c r="NZ45" s="227"/>
      <c r="OA45" s="227"/>
      <c r="OB45" s="227"/>
      <c r="OC45" s="227"/>
      <c r="OD45" s="227"/>
      <c r="OE45" s="227"/>
      <c r="OF45" s="227"/>
      <c r="OG45" s="227"/>
      <c r="OH45" s="227"/>
      <c r="OI45" s="227"/>
      <c r="OJ45" s="227"/>
      <c r="OK45" s="227"/>
      <c r="OL45" s="227"/>
      <c r="OM45" s="227"/>
      <c r="ON45" s="227"/>
      <c r="OO45" s="227"/>
      <c r="OP45" s="227"/>
      <c r="OQ45" s="227"/>
      <c r="OR45" s="227"/>
      <c r="OS45" s="227"/>
      <c r="OT45" s="227"/>
      <c r="OU45" s="227"/>
      <c r="OV45" s="227"/>
      <c r="OW45" s="227"/>
      <c r="OX45" s="227"/>
      <c r="OY45" s="227"/>
      <c r="OZ45" s="227"/>
      <c r="PA45" s="227"/>
      <c r="PB45" s="227"/>
      <c r="PC45" s="227"/>
      <c r="PD45" s="227"/>
      <c r="PE45" s="227"/>
      <c r="PF45" s="227"/>
      <c r="PG45" s="227"/>
      <c r="PH45" s="227"/>
      <c r="PI45" s="227"/>
      <c r="PJ45" s="227"/>
      <c r="PK45" s="227"/>
      <c r="PL45" s="227"/>
      <c r="PM45" s="227"/>
      <c r="PN45" s="227"/>
      <c r="PO45" s="227"/>
      <c r="PP45" s="227"/>
      <c r="PQ45" s="227"/>
      <c r="PR45" s="227"/>
      <c r="PS45" s="227"/>
      <c r="PT45" s="227"/>
      <c r="PU45" s="227"/>
      <c r="PV45" s="227"/>
      <c r="PW45" s="227"/>
      <c r="PX45" s="227"/>
      <c r="PY45" s="227"/>
      <c r="PZ45" s="227"/>
      <c r="QA45" s="227"/>
      <c r="QB45" s="227"/>
      <c r="QC45" s="227"/>
      <c r="QD45" s="227"/>
      <c r="QE45" s="227"/>
      <c r="QF45" s="227"/>
      <c r="QG45" s="227"/>
      <c r="QH45" s="227"/>
      <c r="QI45" s="227"/>
      <c r="QJ45" s="227"/>
      <c r="QK45" s="227"/>
      <c r="QL45" s="227"/>
      <c r="QM45" s="227"/>
      <c r="QN45" s="227"/>
      <c r="QO45" s="227"/>
      <c r="QP45" s="227"/>
      <c r="QQ45" s="227"/>
      <c r="QR45" s="227"/>
      <c r="QS45" s="227"/>
      <c r="QT45" s="227"/>
      <c r="QU45" s="227"/>
      <c r="QV45" s="227"/>
      <c r="QW45" s="227"/>
      <c r="QX45" s="227"/>
      <c r="QY45" s="227"/>
      <c r="QZ45" s="227"/>
      <c r="RA45" s="227"/>
      <c r="RB45" s="227"/>
      <c r="RC45" s="227"/>
      <c r="RD45" s="227"/>
      <c r="RE45" s="227"/>
      <c r="RF45" s="227"/>
      <c r="RG45" s="227"/>
      <c r="RH45" s="227"/>
      <c r="RI45" s="227"/>
      <c r="RJ45" s="227"/>
      <c r="RK45" s="227"/>
      <c r="RL45" s="227"/>
      <c r="RM45" s="227"/>
      <c r="RN45" s="227"/>
      <c r="RO45" s="227"/>
      <c r="RP45" s="227"/>
      <c r="RQ45" s="227"/>
      <c r="RR45" s="227"/>
      <c r="RS45" s="227"/>
      <c r="RT45" s="227"/>
      <c r="RU45" s="227"/>
    </row>
    <row r="46" spans="1:489" s="60" customFormat="1" ht="3.95" customHeight="1">
      <c r="A46" s="54"/>
      <c r="B46" s="63"/>
      <c r="C46" s="55"/>
      <c r="D46" s="63"/>
      <c r="E46" s="63"/>
      <c r="F46" s="55"/>
      <c r="G46" s="63"/>
      <c r="H46" s="55"/>
      <c r="I46" s="64"/>
      <c r="J46" s="55"/>
      <c r="K46" s="65"/>
      <c r="L46" s="66"/>
      <c r="M46" s="66"/>
      <c r="N46" s="67"/>
      <c r="O46" s="44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55"/>
      <c r="AA46" s="67"/>
      <c r="AB46" s="67"/>
      <c r="AC46" s="67"/>
      <c r="AD46" s="67"/>
      <c r="AE46" s="67"/>
      <c r="AF46" s="67"/>
      <c r="AG46" s="55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55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55"/>
      <c r="BG46" s="67"/>
      <c r="BH46" s="67"/>
      <c r="BI46" s="67"/>
      <c r="BJ46" s="67"/>
      <c r="BK46" s="67"/>
      <c r="BL46" s="67"/>
      <c r="BM46" s="68"/>
      <c r="BN46" s="68"/>
      <c r="BO46" s="68"/>
      <c r="BP46" s="68"/>
      <c r="BQ46" s="68"/>
      <c r="BR46" s="55"/>
      <c r="BS46" s="256"/>
      <c r="BT46" s="256"/>
      <c r="BU46" s="256"/>
      <c r="BV46" s="256"/>
      <c r="BW46" s="256"/>
      <c r="BX46" s="256"/>
      <c r="BY46" s="256"/>
      <c r="BZ46" s="55"/>
      <c r="CB46" s="227"/>
    </row>
    <row r="47" spans="1:489" customFormat="1" ht="1.5" customHeight="1" thickBot="1">
      <c r="A47" s="36"/>
      <c r="B47" s="257"/>
      <c r="C47" s="258"/>
      <c r="D47" s="257"/>
      <c r="E47" s="257"/>
      <c r="F47" s="258"/>
      <c r="G47" s="257"/>
      <c r="H47" s="258"/>
      <c r="I47" s="259"/>
      <c r="J47" s="258"/>
      <c r="K47" s="260"/>
      <c r="L47" s="261"/>
      <c r="M47" s="262"/>
      <c r="N47" s="263"/>
      <c r="O47" s="264"/>
      <c r="P47" s="265"/>
      <c r="Q47" s="266"/>
      <c r="R47" s="266"/>
      <c r="S47" s="266"/>
      <c r="T47" s="266"/>
      <c r="U47" s="266"/>
      <c r="V47" s="266"/>
      <c r="W47" s="267"/>
      <c r="X47" s="268"/>
      <c r="Y47" s="269"/>
      <c r="Z47" s="258"/>
      <c r="AA47" s="270"/>
      <c r="AB47" s="271"/>
      <c r="AC47" s="271"/>
      <c r="AD47" s="271"/>
      <c r="AE47" s="271"/>
      <c r="AF47" s="271"/>
      <c r="AG47" s="258"/>
      <c r="AH47" s="247"/>
      <c r="AI47" s="266"/>
      <c r="AJ47" s="266"/>
      <c r="AK47" s="266"/>
      <c r="AL47" s="266"/>
      <c r="AM47" s="266"/>
      <c r="AN47" s="266"/>
      <c r="AO47" s="267"/>
      <c r="AP47" s="246"/>
      <c r="AQ47" s="266"/>
      <c r="AR47" s="266"/>
      <c r="AS47" s="268"/>
      <c r="AT47" s="269"/>
      <c r="AU47" s="258"/>
      <c r="AV47" s="272"/>
      <c r="AW47" s="267"/>
      <c r="AX47" s="266"/>
      <c r="AY47" s="267"/>
      <c r="AZ47" s="266"/>
      <c r="BA47" s="266"/>
      <c r="BB47" s="266"/>
      <c r="BC47" s="266"/>
      <c r="BD47" s="266"/>
      <c r="BE47" s="269"/>
      <c r="BF47" s="258"/>
      <c r="BG47" s="267"/>
      <c r="BH47" s="266"/>
      <c r="BI47" s="266"/>
      <c r="BJ47" s="266"/>
      <c r="BK47" s="266"/>
      <c r="BL47" s="266"/>
      <c r="BM47" s="266"/>
      <c r="BN47" s="266"/>
      <c r="BO47" s="266"/>
      <c r="BP47" s="268"/>
      <c r="BQ47" s="269"/>
      <c r="BR47" s="258"/>
      <c r="BS47" s="246"/>
      <c r="BT47" s="246"/>
      <c r="BU47" s="246"/>
      <c r="BV47" s="246"/>
      <c r="BW47" s="246"/>
      <c r="BX47" s="246"/>
      <c r="BY47" s="246"/>
      <c r="BZ47" s="55"/>
      <c r="CA47" s="60"/>
      <c r="CB47" s="60"/>
    </row>
    <row r="48" spans="1:489" s="71" customFormat="1" ht="7.5" customHeight="1" thickBot="1">
      <c r="A48" s="69"/>
      <c r="B48" s="273"/>
      <c r="C48" s="274"/>
      <c r="D48" s="275"/>
      <c r="E48" s="275"/>
      <c r="F48" s="274"/>
      <c r="G48" s="275"/>
      <c r="H48" s="276"/>
      <c r="I48" s="274"/>
      <c r="J48" s="276"/>
      <c r="K48" s="277"/>
      <c r="L48" s="277"/>
      <c r="M48" s="277"/>
      <c r="N48" s="277"/>
      <c r="O48" s="277"/>
      <c r="P48" s="277"/>
      <c r="Q48" s="277"/>
      <c r="R48" s="276"/>
      <c r="S48" s="276"/>
      <c r="T48" s="276"/>
      <c r="U48" s="276"/>
      <c r="V48" s="276"/>
      <c r="W48" s="276"/>
      <c r="X48" s="276"/>
      <c r="Y48" s="276"/>
      <c r="Z48" s="276"/>
      <c r="AA48" s="276"/>
      <c r="AB48" s="276"/>
      <c r="AC48" s="276"/>
      <c r="AD48" s="276"/>
      <c r="AE48" s="276"/>
      <c r="AF48" s="276"/>
      <c r="AG48" s="278"/>
      <c r="AH48" s="276"/>
      <c r="AI48" s="276"/>
      <c r="AJ48" s="276"/>
      <c r="AK48" s="276"/>
      <c r="AL48" s="276"/>
      <c r="AM48" s="276"/>
      <c r="AN48" s="276"/>
      <c r="AO48" s="276"/>
      <c r="AP48" s="276"/>
      <c r="AQ48" s="276"/>
      <c r="AR48" s="276"/>
      <c r="AS48" s="276"/>
      <c r="AT48" s="276"/>
      <c r="AU48" s="276"/>
      <c r="AV48" s="276"/>
      <c r="AW48" s="276"/>
      <c r="AX48" s="276"/>
      <c r="AY48" s="276"/>
      <c r="AZ48" s="276"/>
      <c r="BA48" s="276"/>
      <c r="BB48" s="276"/>
      <c r="BC48" s="276"/>
      <c r="BD48" s="276"/>
      <c r="BE48" s="276"/>
      <c r="BF48" s="276"/>
      <c r="BG48" s="276"/>
      <c r="BH48" s="276"/>
      <c r="BI48" s="276"/>
      <c r="BJ48" s="276"/>
      <c r="BK48" s="276"/>
      <c r="BL48" s="276"/>
      <c r="BM48" s="276"/>
      <c r="BN48" s="276"/>
      <c r="BO48" s="276"/>
      <c r="BP48" s="276"/>
      <c r="BQ48" s="276"/>
      <c r="BR48" s="276"/>
      <c r="BS48" s="276"/>
      <c r="BT48" s="279"/>
      <c r="BU48" s="279"/>
      <c r="BV48" s="279"/>
      <c r="BW48" s="279"/>
      <c r="BX48" s="280"/>
      <c r="BY48" s="280"/>
      <c r="BZ48" s="70"/>
    </row>
    <row r="49" spans="2:77" ht="6.75" customHeight="1" thickBot="1"/>
    <row r="50" spans="2:77" ht="16.5" customHeight="1" thickTop="1">
      <c r="B50" s="72"/>
      <c r="K50" s="281" t="s">
        <v>247</v>
      </c>
      <c r="L50" s="73"/>
      <c r="P50" s="74" t="s">
        <v>246</v>
      </c>
      <c r="S50" s="64"/>
      <c r="T50" s="75"/>
      <c r="U50" s="75"/>
      <c r="V50" s="75"/>
      <c r="W50" s="75"/>
      <c r="X50" s="75"/>
      <c r="Y50" s="75"/>
      <c r="Z50" s="75"/>
      <c r="AA50" s="74" t="s">
        <v>246</v>
      </c>
      <c r="AB50" s="75"/>
      <c r="AC50" s="75"/>
      <c r="AD50" s="75"/>
      <c r="AE50" s="75"/>
      <c r="AF50" s="75"/>
      <c r="AG50" s="75"/>
      <c r="AH50" s="74" t="s">
        <v>246</v>
      </c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4" t="s">
        <v>246</v>
      </c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4" t="s">
        <v>246</v>
      </c>
      <c r="BH50" s="75"/>
      <c r="BI50" s="75"/>
      <c r="BJ50" s="75"/>
      <c r="BK50" s="75"/>
      <c r="BL50" s="75"/>
      <c r="BM50" s="75"/>
      <c r="BN50" s="282"/>
      <c r="BO50" s="75"/>
      <c r="BP50" s="75"/>
      <c r="BQ50" s="75"/>
      <c r="BR50" s="75"/>
      <c r="BS50" s="74" t="s">
        <v>246</v>
      </c>
      <c r="BT50" s="75"/>
      <c r="BU50" s="75"/>
      <c r="BV50" s="75"/>
      <c r="BW50" s="75"/>
      <c r="BX50" s="75"/>
      <c r="BY50" s="75"/>
    </row>
    <row r="51" spans="2:77" ht="27.75" customHeight="1">
      <c r="K51" s="359" t="s">
        <v>380</v>
      </c>
      <c r="L51" s="359"/>
      <c r="M51" s="359"/>
      <c r="N51" s="359"/>
      <c r="P51" s="74" t="s">
        <v>247</v>
      </c>
      <c r="S51" s="64"/>
      <c r="T51" s="68"/>
      <c r="U51" s="68"/>
      <c r="V51" s="68"/>
      <c r="W51" s="68"/>
      <c r="X51" s="68"/>
      <c r="Y51" s="68"/>
      <c r="Z51" s="68"/>
      <c r="AA51" s="74" t="s">
        <v>247</v>
      </c>
      <c r="AB51" s="68"/>
      <c r="AC51" s="68"/>
      <c r="AD51" s="68"/>
      <c r="AE51" s="68"/>
      <c r="AF51" s="68"/>
      <c r="AG51" s="68"/>
      <c r="AH51" s="74" t="s">
        <v>247</v>
      </c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74" t="s">
        <v>247</v>
      </c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74" t="s">
        <v>247</v>
      </c>
      <c r="BH51" s="68"/>
      <c r="BI51" s="68"/>
      <c r="BJ51" s="68"/>
      <c r="BK51" s="68"/>
      <c r="BL51" s="68"/>
      <c r="BM51" s="68"/>
      <c r="BN51" s="283"/>
      <c r="BO51" s="68"/>
      <c r="BP51" s="68"/>
      <c r="BQ51" s="68"/>
      <c r="BR51" s="68"/>
      <c r="BS51" s="74" t="s">
        <v>247</v>
      </c>
      <c r="BT51" s="68"/>
      <c r="BU51" s="68"/>
      <c r="BV51" s="68"/>
      <c r="BW51" s="68"/>
      <c r="BX51" s="68"/>
      <c r="BY51" s="68"/>
    </row>
    <row r="52" spans="2:77">
      <c r="K52" s="359"/>
      <c r="L52" s="359"/>
      <c r="M52" s="359"/>
      <c r="N52" s="359"/>
      <c r="S52" s="64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283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</row>
    <row r="53" spans="2:77">
      <c r="K53" s="284"/>
    </row>
    <row r="54" spans="2:77">
      <c r="S54" s="64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</row>
    <row r="55" spans="2:77">
      <c r="K55" s="65"/>
      <c r="S55" s="64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</row>
    <row r="56" spans="2:77">
      <c r="K56" s="65"/>
      <c r="S56" s="64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</row>
    <row r="57" spans="2:77">
      <c r="T57" s="73"/>
    </row>
    <row r="58" spans="2:77">
      <c r="T58" s="73"/>
    </row>
  </sheetData>
  <sheetProtection algorithmName="SHA-512" hashValue="5+7pZZsqPfFlAmUYG7WplfgQB9u7YkMhpWB3EtMJIxIJH2nPX57dj9nJVTHcO4aJC8hFpLBd8EotFbh5Oh8+Cw==" saltValue="IyosRrJET2TuYMyU6ch48g==" spinCount="100000" sheet="1" objects="1" scenarios="1"/>
  <mergeCells count="66">
    <mergeCell ref="BW7:BW8"/>
    <mergeCell ref="BX7:BX8"/>
    <mergeCell ref="BY7:BY8"/>
    <mergeCell ref="D8:D9"/>
    <mergeCell ref="E8:E9"/>
    <mergeCell ref="BU7:BU8"/>
    <mergeCell ref="BV7:BV8"/>
    <mergeCell ref="BI7:BI8"/>
    <mergeCell ref="AV7:AV8"/>
    <mergeCell ref="AW7:AW8"/>
    <mergeCell ref="AX7:AX8"/>
    <mergeCell ref="AY7:AY8"/>
    <mergeCell ref="AZ7:AZ8"/>
    <mergeCell ref="BA7:BA8"/>
    <mergeCell ref="AO7:AO8"/>
    <mergeCell ref="AP7:AP8"/>
    <mergeCell ref="K51:N52"/>
    <mergeCell ref="BP7:BP8"/>
    <mergeCell ref="BQ7:BQ8"/>
    <mergeCell ref="BS7:BS8"/>
    <mergeCell ref="BT7:BT8"/>
    <mergeCell ref="BJ7:BJ8"/>
    <mergeCell ref="BK7:BK8"/>
    <mergeCell ref="BL7:BL8"/>
    <mergeCell ref="BM7:BM8"/>
    <mergeCell ref="BN7:BN8"/>
    <mergeCell ref="BO7:BO8"/>
    <mergeCell ref="BB7:BB8"/>
    <mergeCell ref="BC7:BC8"/>
    <mergeCell ref="BD7:BD8"/>
    <mergeCell ref="BE7:BE8"/>
    <mergeCell ref="BH7:BH8"/>
    <mergeCell ref="AQ7:AQ8"/>
    <mergeCell ref="AR7:AR8"/>
    <mergeCell ref="AS7:AS8"/>
    <mergeCell ref="AT7:AT8"/>
    <mergeCell ref="AI7:AI8"/>
    <mergeCell ref="AJ7:AJ8"/>
    <mergeCell ref="AK7:AK8"/>
    <mergeCell ref="AL7:AL8"/>
    <mergeCell ref="AM7:AM8"/>
    <mergeCell ref="AN7:AN8"/>
    <mergeCell ref="AH7:AH8"/>
    <mergeCell ref="U7:U8"/>
    <mergeCell ref="V7:V8"/>
    <mergeCell ref="W7:W8"/>
    <mergeCell ref="X7:X8"/>
    <mergeCell ref="Y7:Y8"/>
    <mergeCell ref="AA7:AA8"/>
    <mergeCell ref="AB7:AB8"/>
    <mergeCell ref="AC7:AC8"/>
    <mergeCell ref="AD7:AD8"/>
    <mergeCell ref="AE7:AE8"/>
    <mergeCell ref="AF7:AF8"/>
    <mergeCell ref="T7:T8"/>
    <mergeCell ref="B7:B9"/>
    <mergeCell ref="D7:E7"/>
    <mergeCell ref="G7:G9"/>
    <mergeCell ref="I7:I9"/>
    <mergeCell ref="K7:K9"/>
    <mergeCell ref="L7:L9"/>
    <mergeCell ref="M7:M9"/>
    <mergeCell ref="P7:P8"/>
    <mergeCell ref="Q7:Q8"/>
    <mergeCell ref="R7:R8"/>
    <mergeCell ref="S7:S8"/>
  </mergeCells>
  <printOptions horizontalCentered="1"/>
  <pageMargins left="0.31496062992125984" right="0.31496062992125984" top="0.59055118110236227" bottom="0.59055118110236227" header="0.31496062992125984" footer="0.31496062992125984"/>
  <pageSetup paperSize="9" scale="65" orientation="landscape" r:id="rId1"/>
  <colBreaks count="6" manualBreakCount="6">
    <brk id="15" max="51" man="1"/>
    <brk id="26" max="51" man="1"/>
    <brk id="33" max="51" man="1"/>
    <brk id="47" max="51" man="1"/>
    <brk id="58" max="51" man="1"/>
    <brk id="70" max="5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2</vt:i4>
      </vt:variant>
    </vt:vector>
  </HeadingPairs>
  <TitlesOfParts>
    <vt:vector size="9" baseType="lpstr">
      <vt:lpstr>RESUMO_BQDG</vt:lpstr>
      <vt:lpstr>RECORD</vt:lpstr>
      <vt:lpstr>R7 MTP </vt:lpstr>
      <vt:lpstr>Praças Participantes</vt:lpstr>
      <vt:lpstr>Tabela Rotativa</vt:lpstr>
      <vt:lpstr>Tabela</vt:lpstr>
      <vt:lpstr>TABELA ABRIL'24</vt:lpstr>
      <vt:lpstr>'TABELA ABRIL''24'!Area_de_impressao</vt:lpstr>
      <vt:lpstr>'TABELA ABRIL''24'!Titulos_de_impressao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Prazeres</dc:creator>
  <cp:lastModifiedBy>Alice Aghinoni Fantin</cp:lastModifiedBy>
  <cp:lastPrinted>2023-01-17T20:53:05Z</cp:lastPrinted>
  <dcterms:created xsi:type="dcterms:W3CDTF">2023-01-17T13:54:31Z</dcterms:created>
  <dcterms:modified xsi:type="dcterms:W3CDTF">2024-04-09T17:36:26Z</dcterms:modified>
</cp:coreProperties>
</file>