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RIO DE JANEIRO\O Brasil que dá Gosto\"/>
    </mc:Choice>
  </mc:AlternateContent>
  <bookViews>
    <workbookView xWindow="0" yWindow="0" windowWidth="20490" windowHeight="7095" tabRatio="884"/>
  </bookViews>
  <sheets>
    <sheet name="RESUMO_BQDG" sheetId="56" r:id="rId1"/>
    <sheet name="RECORD" sheetId="38" r:id="rId2"/>
    <sheet name="R7 MTP " sheetId="55" r:id="rId3"/>
    <sheet name="Praças Participantes" sheetId="54" state="hidden" r:id="rId4"/>
    <sheet name="Tabela Rotativa" sheetId="58" state="hidden" r:id="rId5"/>
    <sheet name="Tabela" sheetId="52" state="hidden" r:id="rId6"/>
    <sheet name="TABELA ABRIL'24" sheetId="5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>[3]!________________________p1</definedName>
    <definedName name="____________________________________________Brz1">#REF!</definedName>
    <definedName name="____________________________________________Brz2">#REF!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_Brz1">#REF!</definedName>
    <definedName name="_________________________________________Brz2">#REF!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_SHR1" localSheetId="2">#REF!</definedName>
    <definedName name="_____________________________________SHR1">#REF!</definedName>
    <definedName name="_____________________________________SHR2">#REF!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_SHR1" localSheetId="2">#REF!</definedName>
    <definedName name="____________________________________SHR1">#REF!</definedName>
    <definedName name="____________________________________SHR2">#REF!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_SHR1" localSheetId="2">#REF!</definedName>
    <definedName name="___________________________________SHR1">#REF!</definedName>
    <definedName name="___________________________________SHR2">#REF!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_SHR1" localSheetId="2">#REF!</definedName>
    <definedName name="__________________________________SHR1">#REF!</definedName>
    <definedName name="__________________________________SHR2">#REF!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_SHR1" localSheetId="2">#REF!</definedName>
    <definedName name="_________________________________SHR1">#REF!</definedName>
    <definedName name="_________________________________SHR2">#REF!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_SHR1" localSheetId="2">#REF!</definedName>
    <definedName name="_____________________________SHR1">#REF!</definedName>
    <definedName name="_____________________________SHR2">#REF!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2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2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2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2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2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d30">#REF!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d30">#REF!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2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d30">#REF!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O2">[6]!__________________p1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d30">#REF!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2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d30">#REF!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>[7]!_xlbgnm.p1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d30">#REF!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O2">[6]!_________________p1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d30">#REF!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 localSheetId="2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d30">#REF!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 localSheetId="2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d30">#REF!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>[5]!_____p1</definedName>
    <definedName name="___________Brz1">[4]Feriados!$B$4:$B$14</definedName>
    <definedName name="___________Brz2">[4]Feriados!$B$17:$B$24</definedName>
    <definedName name="___________Dez1">#REF!</definedName>
    <definedName name="___________Fev1">#REF!</definedName>
    <definedName name="___________Jan1">#REF!</definedName>
    <definedName name="___________JO2" localSheetId="2">[0]!____p1</definedName>
    <definedName name="___________JO2">[0]!____p1</definedName>
    <definedName name="___________Jul1" localSheetId="2">#REF!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d30">#REF!</definedName>
    <definedName name="___________rr2">[5]!_____p1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d30">#REF!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 localSheetId="2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[8]PE1!$A$6:$AV$50</definedName>
    <definedName name="_________R">[5]!_____p1</definedName>
    <definedName name="_________Rd30">#REF!</definedName>
    <definedName name="_________rr2">[5]!_____p1</definedName>
    <definedName name="_________RS1">[8]RS1!$A$6:$AV$50</definedName>
    <definedName name="_________SC1">[8]SC1!$A$1:$AU$50</definedName>
    <definedName name="_________Set1">#REF!</definedName>
    <definedName name="_________SHR1">#REF!</definedName>
    <definedName name="_________SHR2">#REF!</definedName>
    <definedName name="_________SP1">[8]SP1!$A$6:$AV$50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 localSheetId="2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[8]PE1!$A$6:$AV$50</definedName>
    <definedName name="________Rd30">#REF!</definedName>
    <definedName name="________RS1">[8]RS1!$A$6:$AV$50</definedName>
    <definedName name="________SC1">[8]SC1!$A$1:$AU$50</definedName>
    <definedName name="________Set1">#REF!</definedName>
    <definedName name="________SHR1">#REF!</definedName>
    <definedName name="________SHR2">#REF!</definedName>
    <definedName name="________SP1">[8]SP1!$A$6:$AV$50</definedName>
    <definedName name="_______Abr1">#REF!</definedName>
    <definedName name="_______Ago1">#REF!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 localSheetId="2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[8]PE1!$A$6:$AV$50</definedName>
    <definedName name="_______R">[5]!_____p1</definedName>
    <definedName name="_______Rd30">#REF!</definedName>
    <definedName name="_______rr2">[5]!_____p1</definedName>
    <definedName name="_______RS1">[8]RS1!$A$6:$AV$50</definedName>
    <definedName name="_______SC1">[8]SC1!$A$1:$AU$50</definedName>
    <definedName name="_______Set1">#REF!</definedName>
    <definedName name="_______SHR1">#REF!</definedName>
    <definedName name="_______SHR2">#REF!</definedName>
    <definedName name="_______SP1">[8]SP1!$A$6:$AV$50</definedName>
    <definedName name="______Abr1">#REF!</definedName>
    <definedName name="______Ago1">#REF!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 localSheetId="2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[8]PE1!$A$6:$AV$50</definedName>
    <definedName name="______R">[5]!___________p1</definedName>
    <definedName name="______Rd30">#REF!</definedName>
    <definedName name="______rr2">[5]!___________p1</definedName>
    <definedName name="______RS1">[8]RS1!$A$6:$AV$50</definedName>
    <definedName name="______SC1">[8]SC1!$A$1:$AU$50</definedName>
    <definedName name="______Set1">#REF!</definedName>
    <definedName name="______SHR1">#REF!</definedName>
    <definedName name="______SHR2">#REF!</definedName>
    <definedName name="______SP1">[8]SP1!$A$6:$AV$50</definedName>
    <definedName name="_____Abr1">#REF!</definedName>
    <definedName name="_____Ago1">#REF!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>[9]!__p1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[8]PE1!$A$6:$AV$50</definedName>
    <definedName name="_____R">[5]!____p1</definedName>
    <definedName name="_____Rd30">#REF!</definedName>
    <definedName name="_____rr2">[5]!____p1</definedName>
    <definedName name="_____RS1">[8]RS1!$A$6:$AV$50</definedName>
    <definedName name="_____SC1">[8]SC1!$A$1:$AU$50</definedName>
    <definedName name="_____Set1">#REF!</definedName>
    <definedName name="_____SHR1">#REF!</definedName>
    <definedName name="_____SHR2">#REF!</definedName>
    <definedName name="_____SP1">[8]SP1!$A$6:$AV$50</definedName>
    <definedName name="____Abr1">#REF!</definedName>
    <definedName name="____Ago1">#REF!</definedName>
    <definedName name="____alt2" localSheetId="2">[0]!_____p1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 localSheetId="2">[0]!_____p1</definedName>
    <definedName name="____er1">[0]!_____p1</definedName>
    <definedName name="____Fev1">#REF!</definedName>
    <definedName name="____Jan1">#REF!</definedName>
    <definedName name="____JO2" localSheetId="2">[0]!_p1</definedName>
    <definedName name="____JO2">[0]!_p1</definedName>
    <definedName name="____Jul1">#REF!</definedName>
    <definedName name="____Jun1">#REF!</definedName>
    <definedName name="____l">[10]!_xlbgnm.p1</definedName>
    <definedName name="____Mai1">#REF!</definedName>
    <definedName name="____Mar1">#REF!</definedName>
    <definedName name="____MAV1" localSheetId="2">[0]!_____p1</definedName>
    <definedName name="____MAV1">[0]!_____p1</definedName>
    <definedName name="____NO2">[10]!_xlbgnm.p1</definedName>
    <definedName name="____NO3">[10]!_xlbgnm.p1</definedName>
    <definedName name="____NO4">[10]!_xlbgnm.p1</definedName>
    <definedName name="____NO5">[10]!_xlbgnm.p1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[8]PE1!$A$6:$AV$50</definedName>
    <definedName name="____R" localSheetId="2">[0]!_____p1</definedName>
    <definedName name="____R">[0]!_____p1</definedName>
    <definedName name="____Rd30">#REF!</definedName>
    <definedName name="____REV3" localSheetId="2">[0]!_____p1</definedName>
    <definedName name="____REV3">[0]!_____p1</definedName>
    <definedName name="____rr2" localSheetId="2">[0]!_____p1</definedName>
    <definedName name="____rr2">[0]!_____p1</definedName>
    <definedName name="____RS1">[8]RS1!$A$6:$AV$50</definedName>
    <definedName name="____SC1">[8]SC1!$A$1:$AU$50</definedName>
    <definedName name="____Set1">#REF!</definedName>
    <definedName name="____SHR1">#REF!</definedName>
    <definedName name="____SHR2">#REF!</definedName>
    <definedName name="____SP1">[8]SP1!$A$6:$AV$50</definedName>
    <definedName name="___Abr1">#REF!</definedName>
    <definedName name="___Ago1">#REF!</definedName>
    <definedName name="___alt2" localSheetId="2">[0]!____p1</definedName>
    <definedName name="___alt2">[0]!____p1</definedName>
    <definedName name="___Brz1">[4]Feriados!$B$4:$B$14</definedName>
    <definedName name="___Brz2">[4]Feriados!$B$17:$B$24</definedName>
    <definedName name="___cto2">[5]!_______________p1</definedName>
    <definedName name="___Dez1">#REF!</definedName>
    <definedName name="___er1" localSheetId="2">[0]!____p1</definedName>
    <definedName name="___er1">[0]!____p1</definedName>
    <definedName name="___Fev1">#REF!</definedName>
    <definedName name="___Jan1">#REF!</definedName>
    <definedName name="___JO2">[9]!___p1</definedName>
    <definedName name="___JR2">[5]!_______________p1</definedName>
    <definedName name="___Jul1">#REF!</definedName>
    <definedName name="___Jun1">#REF!</definedName>
    <definedName name="___l">[5]!_______________p1</definedName>
    <definedName name="___Mai1">#REF!</definedName>
    <definedName name="___Mar1">#REF!</definedName>
    <definedName name="___MAV1" localSheetId="2">[0]!____p1</definedName>
    <definedName name="___MAV1">[0]!____p1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[11]PE1!$A$6:$AV$50</definedName>
    <definedName name="___R" localSheetId="2">[0]!____p1</definedName>
    <definedName name="___R">[0]!____p1</definedName>
    <definedName name="___Rd30">#REF!</definedName>
    <definedName name="___rev1">[5]!_______________p1</definedName>
    <definedName name="___REV3" localSheetId="2">[0]!____p1</definedName>
    <definedName name="___REV3">[0]!____p1</definedName>
    <definedName name="___rr2" localSheetId="2">[0]!____p1</definedName>
    <definedName name="___rr2">[0]!____p1</definedName>
    <definedName name="___RS1">[11]RS1!$A$6:$AV$50</definedName>
    <definedName name="___SC1">[11]SC1!$A$1:$AU$50</definedName>
    <definedName name="___Set1">#REF!</definedName>
    <definedName name="___SHR1">#REF!</definedName>
    <definedName name="___SHR2">#REF!</definedName>
    <definedName name="___SP1">[11]SP1!$A$6:$AV$50</definedName>
    <definedName name="___ter1">[9]!___p1</definedName>
    <definedName name="___TI55">[9]!___p1</definedName>
    <definedName name="__Abr1">[12]calendario!$A$15</definedName>
    <definedName name="__Ago1">[12]calendario!$I$24</definedName>
    <definedName name="__alt2" localSheetId="2">[0]!___p1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[13]Terceiros!$A$1:$M$77</definedName>
    <definedName name="__cto2">[3]!___p1</definedName>
    <definedName name="__Dez1">[12]calendario!$Q$33</definedName>
    <definedName name="__er1" localSheetId="2">[0]!___p1</definedName>
    <definedName name="__er1">[0]!___p1</definedName>
    <definedName name="__Fev1">[12]calendario!$I$6</definedName>
    <definedName name="__IntlFixup" hidden="1">TRUE</definedName>
    <definedName name="__Jan1">[12]calendario!$A$6</definedName>
    <definedName name="__JO2">[14]!__p1</definedName>
    <definedName name="__JR2">[3]!___p1</definedName>
    <definedName name="__Jul1">[12]calendario!$A$24</definedName>
    <definedName name="__Jun1">[12]calendario!$Q$15</definedName>
    <definedName name="__l" localSheetId="2">[0]!_____p1</definedName>
    <definedName name="__l">[0]!_____p1</definedName>
    <definedName name="__Mai1">[12]calendario!$I$15</definedName>
    <definedName name="__Mar1">[12]calendario!$Q$6</definedName>
    <definedName name="__MAV1" localSheetId="2">[0]!___p1</definedName>
    <definedName name="__MAV1">[0]!___p1</definedName>
    <definedName name="__me3">[3]!___p1</definedName>
    <definedName name="__MTV2" localSheetId="2">[0]!_____p1</definedName>
    <definedName name="__MTV2">[0]!_____p1</definedName>
    <definedName name="__MTV3" localSheetId="2">[0]!_____p1</definedName>
    <definedName name="__MTV3">[0]!_____p1</definedName>
    <definedName name="__NO2">[10]!_xlbgnm.p1</definedName>
    <definedName name="__NO3">[10]!_xlbgnm.p1</definedName>
    <definedName name="__NO4">[10]!_xlbgnm.p1</definedName>
    <definedName name="__NO5">[10]!_xlbgnm.p1</definedName>
    <definedName name="__Nov1">[12]calendario!$I$33</definedName>
    <definedName name="__Out1">[12]calendario!$A$33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[15]PE1!$A$6:$AV$50</definedName>
    <definedName name="__R" localSheetId="2">[0]!___p1</definedName>
    <definedName name="__R">[0]!___p1</definedName>
    <definedName name="__Rd30">#REF!</definedName>
    <definedName name="__rev1">[3]!___p1</definedName>
    <definedName name="__rev2" localSheetId="2">[0]!_____p1</definedName>
    <definedName name="__rev2">[0]!_____p1</definedName>
    <definedName name="__REV3" localSheetId="2">[0]!___p1</definedName>
    <definedName name="__REV3">[0]!___p1</definedName>
    <definedName name="__rr2" localSheetId="2">[0]!___p1</definedName>
    <definedName name="__rr2">[0]!___p1</definedName>
    <definedName name="__RS1">[15]RS1!$A$6:$AV$50</definedName>
    <definedName name="__SC1">[15]SC1!$A$1:$AU$50</definedName>
    <definedName name="__Set1">[12]calendario!$Q$24</definedName>
    <definedName name="__SHR1">#REF!</definedName>
    <definedName name="__SHR2">#REF!</definedName>
    <definedName name="__SP1">[15]SP1!$A$6:$AV$50</definedName>
    <definedName name="__ter1">[9]!__p1</definedName>
    <definedName name="__TI55">[9]!__p1</definedName>
    <definedName name="__TP1">[16]CAD!$D$1:$D$65536</definedName>
    <definedName name="__TP2">[16]CAD!$E$1:$E$65536</definedName>
    <definedName name="__TP3">[16]CAD!$F$1:$F$65536</definedName>
    <definedName name="__TP4">[16]CAD!$G$1:$G$65536</definedName>
    <definedName name="__TP5">[16]CAD!$H$1:$H$65536</definedName>
    <definedName name="_Abr1">#REF!</definedName>
    <definedName name="_Ago1">#REF!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[13]Terceiros!$A$1:$M$77</definedName>
    <definedName name="_cto2">[5]!____p1</definedName>
    <definedName name="_dd1" localSheetId="2">[0]!_p1</definedName>
    <definedName name="_dd1">[0]!_p1</definedName>
    <definedName name="_Dez1">#REF!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 localSheetId="2">#REF!</definedName>
    <definedName name="_Jan1">#REF!</definedName>
    <definedName name="_JO2">[14]!_p1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2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>[5]!____p1</definedName>
    <definedName name="_me3">[5]!____p1</definedName>
    <definedName name="_MTV2" localSheetId="2">[0]!____p1</definedName>
    <definedName name="_MTV2">[0]!____p1</definedName>
    <definedName name="_MTV3" localSheetId="2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[17]PE1!$A$6:$AV$50</definedName>
    <definedName name="_R">[5]!__p1</definedName>
    <definedName name="_Rd30">#REF!</definedName>
    <definedName name="_rev1">[5]!____p1</definedName>
    <definedName name="_rev2" localSheetId="2">[0]!____p1</definedName>
    <definedName name="_rev2">[0]!____p1</definedName>
    <definedName name="_REV3">[5]!____p1</definedName>
    <definedName name="_rr2">[5]!__p1</definedName>
    <definedName name="_RS1">[17]RS1!$A$6:$AV$50</definedName>
    <definedName name="_SC1">[17]SC1!$A$1:$AU$50</definedName>
    <definedName name="_Set1">#REF!</definedName>
    <definedName name="_SHR1">#REF!</definedName>
    <definedName name="_SHR2">#REF!</definedName>
    <definedName name="_Sort" hidden="1">#REF!</definedName>
    <definedName name="_SP1">[17]SP1!$A$6:$AV$50</definedName>
    <definedName name="_ter1">[14]!_p1</definedName>
    <definedName name="_TI55">[14]!_p1</definedName>
    <definedName name="_Tipo">1</definedName>
    <definedName name="_TP1">[16]CAD!$D$1:$D$65536</definedName>
    <definedName name="_TP2">[16]CAD!$E$1:$E$65536</definedName>
    <definedName name="_TP3">[16]CAD!$F$1:$F$65536</definedName>
    <definedName name="_TP4">[16]CAD!$G$1:$G$65536</definedName>
    <definedName name="_TP5">[16]CAD!$H$1:$H$65536</definedName>
    <definedName name="_VI2" localSheetId="2">[0]!_p1</definedName>
    <definedName name="_VI2">[0]!_p1</definedName>
    <definedName name="a" localSheetId="2">#REF!</definedName>
    <definedName name="a">#REF!</definedName>
    <definedName name="aa" localSheetId="2">[0]!___p1</definedName>
    <definedName name="aa">[0]!___p1</definedName>
    <definedName name="aaa" localSheetId="2">[0]!___p1</definedName>
    <definedName name="aaa">[0]!___p1</definedName>
    <definedName name="aaaa" localSheetId="2">[0]!___p1</definedName>
    <definedName name="aaaa">[0]!___p1</definedName>
    <definedName name="AAAAA">'[18]Pen M AS ABC 25+RJ1'!#REF!</definedName>
    <definedName name="aaaaaa" localSheetId="2">[0]!___p1</definedName>
    <definedName name="aaaaaa">[0]!___p1</definedName>
    <definedName name="aaaaaaa" localSheetId="2">[0]!___p1</definedName>
    <definedName name="aaaaaaa">[0]!___p1</definedName>
    <definedName name="aaaaaaaaa" localSheetId="2">[0]!____p1</definedName>
    <definedName name="aaaaaaaaa">[0]!____p1</definedName>
    <definedName name="aaaaaaaaaaaaaaaaa">#N/A</definedName>
    <definedName name="AAAAAAAAAAAAAAAAAAAAAAAA">[5]!____p1</definedName>
    <definedName name="aaaaaaaaaaaaaaaaaaaaaaaaaaaa" localSheetId="2">[0]!___p1</definedName>
    <definedName name="aaaaaaaaaaaaaaaaaaaaaaaaaaaa">[0]!___p1</definedName>
    <definedName name="ab">[5]!_p1</definedName>
    <definedName name="aba">[10]!_xlbgnm.p1</definedName>
    <definedName name="abc" localSheetId="2">[0]!_p1</definedName>
    <definedName name="abc">[0]!_p1</definedName>
    <definedName name="ABCD">[5]!____p1</definedName>
    <definedName name="abert" localSheetId="2">[0]!___p1</definedName>
    <definedName name="abert">[0]!___p1</definedName>
    <definedName name="abertandi" localSheetId="2">[0]!_p1</definedName>
    <definedName name="abertandi">[0]!_p1</definedName>
    <definedName name="Abna">#REF!</definedName>
    <definedName name="Abril" localSheetId="2" hidden="1">{"'crono'!$U$12:$W$20"}</definedName>
    <definedName name="Abril" hidden="1">{"'crono'!$U$12:$W$20"}</definedName>
    <definedName name="ABXC">[5]!____p1</definedName>
    <definedName name="acre" localSheetId="2">[0]!_p1</definedName>
    <definedName name="acre">[0]!_p1</definedName>
    <definedName name="ACT">'[18]Pen M AS ABC 25+RJ1'!#REF!</definedName>
    <definedName name="ACUM">#REF!</definedName>
    <definedName name="adfasdfafd" localSheetId="2">[0]!_p1</definedName>
    <definedName name="adfasdfafd">[0]!_p1</definedName>
    <definedName name="ADOE" localSheetId="2">[0]!___p1</definedName>
    <definedName name="ADOE">[0]!___p1</definedName>
    <definedName name="afa" localSheetId="2">[0]!____p1</definedName>
    <definedName name="afa">[0]!____p1</definedName>
    <definedName name="afdsa">[10]!_xlbgnm.p1</definedName>
    <definedName name="agaga">[10]!_xlbgnm.p1</definedName>
    <definedName name="ago">[10]!_xlbgnm.p1</definedName>
    <definedName name="agosto">[10]!_xlbgnm.p1</definedName>
    <definedName name="ahaerf">[10]!_xlbgnm.p1</definedName>
    <definedName name="AI">#REF!</definedName>
    <definedName name="al">[10]!_xlbgnm.p1</definedName>
    <definedName name="ala">[10]!_xlbgnm.p1</definedName>
    <definedName name="alexandre" localSheetId="2">[0]!_p1</definedName>
    <definedName name="alexandre">[0]!_p1</definedName>
    <definedName name="alexandreeeeeeeeeeeeeeee" localSheetId="2">[0]!_p1</definedName>
    <definedName name="alexandreeeeeeeeeeeeeeee">[0]!_p1</definedName>
    <definedName name="Alter">[14]!_p1</definedName>
    <definedName name="alteração">[14]!_p1</definedName>
    <definedName name="Aluguel">[19]Franqueado!#REF!</definedName>
    <definedName name="ama">[14]!_p1</definedName>
    <definedName name="amana">[10]!_xlbgnm.p1</definedName>
    <definedName name="amano" localSheetId="2">[0]!_p1</definedName>
    <definedName name="amano">[0]!_p1</definedName>
    <definedName name="amano1" localSheetId="2">[0]!_p1</definedName>
    <definedName name="amano1">[0]!_p1</definedName>
    <definedName name="amazonia">[14]!_p1</definedName>
    <definedName name="amazonia1">[14]!_p1</definedName>
    <definedName name="ana">[10]!_xlbgnm.p1</definedName>
    <definedName name="Andina">'[20]FLOWCHART-02'!#REF!</definedName>
    <definedName name="andrea">[5]!____p1</definedName>
    <definedName name="AndreBiagi">'[20]FLOWCHART-02'!#REF!</definedName>
    <definedName name="ANDRESSA">'[21]Ranking por Filial - Mês'!$C$4</definedName>
    <definedName name="anexos">[14]!_p1</definedName>
    <definedName name="annnnnnnnnn">#REF!</definedName>
    <definedName name="Ano">#REF!</definedName>
    <definedName name="ANO_ACOMPANHAMENTO">[22]Mapa!$D$5</definedName>
    <definedName name="another">#N/A</definedName>
    <definedName name="ansansn">[5]!____p1</definedName>
    <definedName name="AQ" localSheetId="2">[0]!_p1</definedName>
    <definedName name="AQ">[0]!_p1</definedName>
    <definedName name="aqaaa" localSheetId="2">[0]!___p1</definedName>
    <definedName name="aqaaa">[0]!___p1</definedName>
    <definedName name="aquisição">[10]!_xlbgnm.p1</definedName>
    <definedName name="AREA">'[18]Pen M AS ABC 25+RJ1'!#REF!</definedName>
    <definedName name="ÁREA">#REF!</definedName>
    <definedName name="_xlnm.Extract">#REF!</definedName>
    <definedName name="_xlnm.Print_Area" localSheetId="6">'TABELA ABRIL''24'!$A$1:$CC$52</definedName>
    <definedName name="_xlnm.Print_Area">#REF!</definedName>
    <definedName name="Área_impressão_IM">#REF!</definedName>
    <definedName name="AreEstimada">[23]Tabelas!$E$8:$F$19</definedName>
    <definedName name="AreFEE">[23]Tabelas!$E$39:$F$50</definedName>
    <definedName name="Arena_Santos">#REF!</definedName>
    <definedName name="AreReal">[23]Tabelas!$E$24:$F$35</definedName>
    <definedName name="arg">[10]!_xlbgnm.p1</definedName>
    <definedName name="Arq_Nome">#REF!</definedName>
    <definedName name="as">[5]!____p1</definedName>
    <definedName name="asa">#N/A</definedName>
    <definedName name="asasdasd" hidden="1">#REF!</definedName>
    <definedName name="asasdsfd" localSheetId="2">[0]!___p1</definedName>
    <definedName name="asasdsfd">[0]!___p1</definedName>
    <definedName name="asd" hidden="1">#REF!</definedName>
    <definedName name="asdasd">[5]!_p1</definedName>
    <definedName name="asde" localSheetId="2">[0]!___p1</definedName>
    <definedName name="asde">[0]!___p1</definedName>
    <definedName name="asdfasdfasdf" localSheetId="2">[0]!_p1</definedName>
    <definedName name="asdfasdfasdf">[0]!_p1</definedName>
    <definedName name="ASE">[10]!_xlbgnm.p1</definedName>
    <definedName name="ased">[10]!_xlbgnm.p1</definedName>
    <definedName name="ass" localSheetId="2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localSheetId="2" hidden="1">{#N/A,#N/A,FALSE,"ROTINA";#N/A,#N/A,FALSE,"ITENS";#N/A,#N/A,FALSE,"ACOMP"}</definedName>
    <definedName name="Ata" hidden="1">{#N/A,#N/A,FALSE,"ROTINA";#N/A,#N/A,FALSE,"ITENS";#N/A,#N/A,FALSE,"ACOMP"}</definedName>
    <definedName name="ATUALIZADO_EM">[22]Mapa!$H$8</definedName>
    <definedName name="avab">[10]!_xlbgnm.p1</definedName>
    <definedName name="b" localSheetId="2">[0]!___p1</definedName>
    <definedName name="b">[0]!___p1</definedName>
    <definedName name="Banco">#REF!</definedName>
    <definedName name="_xlnm.Database">#REF!</definedName>
    <definedName name="banco1">[13]Terceiros!$O$1:$AA$77</definedName>
    <definedName name="BancoeLeas">#REF!</definedName>
    <definedName name="BASE">#REF!</definedName>
    <definedName name="BASE_STATUS">[24]Tudo!$B$1:$W$4427</definedName>
    <definedName name="BAU">[17]BAU!$A$3:$AV$50</definedName>
    <definedName name="Baurú_Street">#REF!</definedName>
    <definedName name="bb" localSheetId="2">[0]!___p1</definedName>
    <definedName name="bb">[0]!___p1</definedName>
    <definedName name="bbb" localSheetId="2">[0]!___p1</definedName>
    <definedName name="bbb">[0]!___p1</definedName>
    <definedName name="BBBB" localSheetId="2">[0]!_p1</definedName>
    <definedName name="BBBB">[0]!_p1</definedName>
    <definedName name="bbbbb" localSheetId="2">[0]!___p1</definedName>
    <definedName name="bbbbb">[0]!___p1</definedName>
    <definedName name="BCWP">'[18]Pen M AS ABC 25+RJ1'!#REF!</definedName>
    <definedName name="BCWP2">'[18]Pen M AS ABC 25+RJ1'!#REF!</definedName>
    <definedName name="BD">#REF!</definedName>
    <definedName name="BEL" localSheetId="6">#REF!</definedName>
    <definedName name="BEL" localSheetId="4">[25]BEL!$B:$B</definedName>
    <definedName name="BEL">[26]BEL!$B:$B</definedName>
    <definedName name="BFX_A6874CA2_7E1A_11d2_8615_006097CC7F35">60118</definedName>
    <definedName name="BFX_BRANDFX">60122</definedName>
    <definedName name="bgaw4eg">[10]!_xlbgnm.p1</definedName>
    <definedName name="BH" localSheetId="2">[17]BH!$A$6:$AV$50</definedName>
    <definedName name="BH" localSheetId="6">#REF!</definedName>
    <definedName name="BH" localSheetId="4">[25]BH!$B:$B</definedName>
    <definedName name="BH">[26]BH!$B:$B</definedName>
    <definedName name="bla" localSheetId="2" hidden="1">{"'crono'!$U$12:$W$20"}</definedName>
    <definedName name="bla" hidden="1">{"'crono'!$U$12:$W$20"}</definedName>
    <definedName name="BO" localSheetId="2">[0]!_p1</definedName>
    <definedName name="BO">[0]!_p1</definedName>
    <definedName name="boneco">#REF!</definedName>
    <definedName name="bORDA">#REF!</definedName>
    <definedName name="boxes">#REF!,#REF!</definedName>
    <definedName name="bra" localSheetId="2">[0]!_p1</definedName>
    <definedName name="bra">[0]!_p1</definedName>
    <definedName name="Bsdg1">#REF!</definedName>
    <definedName name="Bsdg2">#REF!</definedName>
    <definedName name="BuiltIn_Print_Area___1">#REF!</definedName>
    <definedName name="busdoor">[5]!____p1</definedName>
    <definedName name="BV" localSheetId="2" hidden="1">{"'crono'!$U$12:$W$20"}</definedName>
    <definedName name="BV" hidden="1">{"'crono'!$U$12:$W$20"}</definedName>
    <definedName name="ç" localSheetId="2">[0]!___p1</definedName>
    <definedName name="ç">[0]!___p1</definedName>
    <definedName name="CA" localSheetId="2">[0]!_p1</definedName>
    <definedName name="CA">[0]!_p1</definedName>
    <definedName name="CABO" localSheetId="2">[0]!_p1</definedName>
    <definedName name="CABO">[0]!_p1</definedName>
    <definedName name="cabo1">#REF!</definedName>
    <definedName name="caboago">#REF!</definedName>
    <definedName name="CAD_ID">#REF!</definedName>
    <definedName name="CAG" localSheetId="2">[0]!_p1</definedName>
    <definedName name="CAG">[0]!_p1</definedName>
    <definedName name="cal">[14]!_p1</definedName>
    <definedName name="CAM" localSheetId="2">[17]CAM!$A$6:$AV$50</definedName>
    <definedName name="CAM" localSheetId="6">#REF!</definedName>
    <definedName name="CAM" localSheetId="4">[25]CAM!$B:$B</definedName>
    <definedName name="CAM">[26]CAM!$B:$B</definedName>
    <definedName name="camila">[14]!_p1</definedName>
    <definedName name="Caminhão">#REF!</definedName>
    <definedName name="cancelar" localSheetId="2">[0]!_p1</definedName>
    <definedName name="cancelar">[0]!_p1</definedName>
    <definedName name="cap">#REF!</definedName>
    <definedName name="capa">[27]outdr!$A$9:$F$32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2">[0]!___p1</definedName>
    <definedName name="Capinha">[0]!___p1</definedName>
    <definedName name="CARA" localSheetId="2">[0]!_p1</definedName>
    <definedName name="CARA">[0]!_p1</definedName>
    <definedName name="caras">#REF!</definedName>
    <definedName name="carla">[10]!_xlbgnm.p1</definedName>
    <definedName name="carm" localSheetId="2">[0]!_p1</definedName>
    <definedName name="carm">[0]!_p1</definedName>
    <definedName name="CASA" localSheetId="2">[0]!_p1</definedName>
    <definedName name="CASA">[0]!_p1</definedName>
    <definedName name="cata" localSheetId="2">[0]!_p1</definedName>
    <definedName name="cata">[0]!_p1</definedName>
    <definedName name="cc" localSheetId="2">[0]!____p1</definedName>
    <definedName name="cc">[0]!____p1</definedName>
    <definedName name="ccc" localSheetId="2">[0]!___p1</definedName>
    <definedName name="ccc">[0]!___p1</definedName>
    <definedName name="ççç" localSheetId="2">[0]!___p1</definedName>
    <definedName name="ççç">[0]!___p1</definedName>
    <definedName name="cccc" localSheetId="2">[0]!___p1</definedName>
    <definedName name="cccc">[0]!___p1</definedName>
    <definedName name="ccccc">[14]!_p1</definedName>
    <definedName name="cccd" localSheetId="2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[17]CEE!$A$6:$AV$50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2">[0]!_p1</definedName>
    <definedName name="ÇLK">[0]!_p1</definedName>
    <definedName name="CMV">[19]Franqueado!#REF!</definedName>
    <definedName name="cn" localSheetId="2">[0]!____p1</definedName>
    <definedName name="cn">[0]!____p1</definedName>
    <definedName name="CNH">[13]Terceiros!$A$1:$M$71</definedName>
    <definedName name="ço" localSheetId="2">[0]!___p1</definedName>
    <definedName name="ço">[0]!___p1</definedName>
    <definedName name="cobertura">[14]!_p1</definedName>
    <definedName name="COD">[29]CAD!$A$1:$A$65536</definedName>
    <definedName name="CODTERRITORIO">#REF!</definedName>
    <definedName name="coelho" localSheetId="2">[0]!___p1</definedName>
    <definedName name="coelho">[0]!___p1</definedName>
    <definedName name="Color">#REF!</definedName>
    <definedName name="comissao_agencia">'[18]Pen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2">[0]!_p1</definedName>
    <definedName name="CONSIDERAÇÕES">[0]!_p1</definedName>
    <definedName name="CONSOL">[13]Terceiros!$AC$1:$AO$71</definedName>
    <definedName name="consolidado1">[13]Terceiros!$AC$1:$AO$77</definedName>
    <definedName name="CONSOLIDADOR">'[30]Como Estamos'!$E$3</definedName>
    <definedName name="CONSOLIDADOR_DIR">'[30]Como Estamos'!$G$3</definedName>
    <definedName name="contato" localSheetId="2">[0]!_p1</definedName>
    <definedName name="contato">[0]!_p1</definedName>
    <definedName name="contigo">#REF!</definedName>
    <definedName name="conv_vol">#REF!</definedName>
    <definedName name="çooppoç" localSheetId="2">[0]!___p1</definedName>
    <definedName name="çooppoç">[0]!___p1</definedName>
    <definedName name="copa">[5]!____p1</definedName>
    <definedName name="copi" localSheetId="2">[0]!_p1</definedName>
    <definedName name="copi">[0]!_p1</definedName>
    <definedName name="COPIA" localSheetId="2">#REF!</definedName>
    <definedName name="COPIA">#REF!</definedName>
    <definedName name="correção">[10]!_xlbgnm.p1</definedName>
    <definedName name="CP_Paineis">#REF!</definedName>
    <definedName name="cr">[10]!_xlbgnm.p1</definedName>
    <definedName name="criativa">#REF!</definedName>
    <definedName name="_xlnm.Criteria">#REF!</definedName>
    <definedName name="Crono" localSheetId="2">[0]!_p1</definedName>
    <definedName name="Crono">[0]!_p1</definedName>
    <definedName name="Crono_Baurú">#REF!</definedName>
    <definedName name="crono_ok" localSheetId="2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 localSheetId="2">[0]!_p1</definedName>
    <definedName name="cronograma">[0]!_p1</definedName>
    <definedName name="cronograma1">#REF!</definedName>
    <definedName name="cronograma2">#REF!</definedName>
    <definedName name="CRONOI" localSheetId="2" hidden="1">{#N/A,#N/A,FALSE,"SP1-OUT";#N/A,#N/A,FALSE,"SP1-NOV";#N/A,#N/A,FALSE,"SANT-OUT";#N/A,#N/A,FALSE,"SANT-NOV";#N/A,#N/A,FALSE,"CAMP-OUT";#N/A,#N/A,FALSE,"CAMP-NOV";#N/A,#N/A,FALSE,"CRONO 1";#N/A,#N/A,FALSE,"CAPA"}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2">#REF!</definedName>
    <definedName name="cronomerchandising">#REF!</definedName>
    <definedName name="cronomerchandising2">#REF!</definedName>
    <definedName name="crononovo" localSheetId="2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2">[0]!____p1</definedName>
    <definedName name="cronoverrba">[0]!____p1</definedName>
    <definedName name="croresumo" localSheetId="2">[0]!___p1</definedName>
    <definedName name="croresumo">[0]!___p1</definedName>
    <definedName name="CS">#REF!</definedName>
    <definedName name="cto" localSheetId="2">[0]!___p1</definedName>
    <definedName name="cto">[0]!___p1</definedName>
    <definedName name="cu">#REF!</definedName>
    <definedName name="CUR">[17]CUR!$A$6:$AV$50</definedName>
    <definedName name="CWB" localSheetId="6">#REF!</definedName>
    <definedName name="CWB" localSheetId="4">[25]CWB!$B:$B</definedName>
    <definedName name="CWB">[26]CWB!$B:$B</definedName>
    <definedName name="CYC">'[18]Pen M AS ABC 25+RJ1'!#REF!</definedName>
    <definedName name="d" localSheetId="2">[0]!_p1</definedName>
    <definedName name="d">[0]!_p1</definedName>
    <definedName name="DADOS_DG">#REF!</definedName>
    <definedName name="daniela" localSheetId="2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2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2">[0]!___p1</definedName>
    <definedName name="dd">[0]!___p1</definedName>
    <definedName name="DdaHoraPgPerc">[32]dHora!$D$307:$W$354</definedName>
    <definedName name="ddd" localSheetId="2">[0]!___p1</definedName>
    <definedName name="ddd">[0]!___p1</definedName>
    <definedName name="dddd" localSheetId="2">[0]!___p1</definedName>
    <definedName name="dddd">[0]!___p1</definedName>
    <definedName name="DDDDDD">#REF!</definedName>
    <definedName name="de">[14]!_p1</definedName>
    <definedName name="defesa" localSheetId="2">[0]!___p1</definedName>
    <definedName name="defesa">[0]!___p1</definedName>
    <definedName name="Definition">#REF!</definedName>
    <definedName name="deia">[10]!_xlbgnm.p1</definedName>
    <definedName name="DEMAIS" localSheetId="2">[0]!___p1</definedName>
    <definedName name="DEMAIS">[0]!___p1</definedName>
    <definedName name="DERSF">[10]!_xlbgnm.p1</definedName>
    <definedName name="dez" localSheetId="2">[0]!___p1</definedName>
    <definedName name="dez">[0]!___p1</definedName>
    <definedName name="DF" localSheetId="2">[17]DF!$A$6:$BA$50</definedName>
    <definedName name="DF" localSheetId="6">#REF!</definedName>
    <definedName name="DF" localSheetId="4">[25]DF!$B:$B</definedName>
    <definedName name="DF">[26]DF!$B:$B</definedName>
    <definedName name="DFDFDFDFD" localSheetId="2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2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>[10]!_xlbgnm.p1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'[18]Pen M AS ABC 25+RJ1'!#REF!</definedName>
    <definedName name="display_area_1">#REF!</definedName>
    <definedName name="dist" localSheetId="2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2">#REF!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 localSheetId="2">[0]!___p1</definedName>
    <definedName name="e">[0]!___p1</definedName>
    <definedName name="e4r4r">[10]!_xlbgnm.p1</definedName>
    <definedName name="eafeg">[10]!_xlbgnm.p1</definedName>
    <definedName name="eddfgg">[10]!_xlbgnm.p1</definedName>
    <definedName name="eds">#REF!</definedName>
    <definedName name="educarede" localSheetId="2">[0]!_p1</definedName>
    <definedName name="educarede">[0]!_p1</definedName>
    <definedName name="educaredee" localSheetId="2">[0]!_p1</definedName>
    <definedName name="educaredee">[0]!_p1</definedName>
    <definedName name="ee">#N/A</definedName>
    <definedName name="eeeee" localSheetId="2">[0]!___p1</definedName>
    <definedName name="eeeee">[0]!___p1</definedName>
    <definedName name="EF">'[18]Pen M AS ABC 25+RJ1'!#REF!</definedName>
    <definedName name="EFA">'[18]Pen M AS ABC 25+RJ1'!#REF!</definedName>
    <definedName name="efer">[10]!_xlbgnm.p1</definedName>
    <definedName name="efwef" localSheetId="2">[0]!____p1</definedName>
    <definedName name="efwef">[0]!____p1</definedName>
    <definedName name="Eldorado" localSheetId="2" hidden="1">{"'Janeiro'!$A$1:$I$153"}</definedName>
    <definedName name="Eldorado" hidden="1">{"'Janeiro'!$A$1:$I$153"}</definedName>
    <definedName name="em" localSheetId="2">[0]!_p1</definedName>
    <definedName name="em">[0]!_p1</definedName>
    <definedName name="emissoras">#REF!</definedName>
    <definedName name="empresa">#REF!</definedName>
    <definedName name="EQP">'[18]Pen M AS ABC 25+RJ1'!#REF!</definedName>
    <definedName name="er" localSheetId="2">[0]!_p1</definedName>
    <definedName name="er">[0]!_p1</definedName>
    <definedName name="Era">#REF!</definedName>
    <definedName name="errrrrr" localSheetId="2">[0]!___p1</definedName>
    <definedName name="errrrrr">[0]!___p1</definedName>
    <definedName name="ES">'[18]Pen M AS ABC 25+RJ1'!#REF!</definedName>
    <definedName name="ESA">'[18]Pen M AS ABC 25+RJ1'!#REF!</definedName>
    <definedName name="esdr" localSheetId="2" hidden="1">{#N/A,#N/A,FALSE,"ROTINA";#N/A,#N/A,FALSE,"ITENS";#N/A,#N/A,FALSE,"ACOMP"}</definedName>
    <definedName name="esdr" hidden="1">{#N/A,#N/A,FALSE,"ROTINA";#N/A,#N/A,FALSE,"ITENS";#N/A,#N/A,FALSE,"ACOMP"}</definedName>
    <definedName name="ESP">[10]!_xlbgnm.p1</definedName>
    <definedName name="EssAliasTable">"Default"</definedName>
    <definedName name="EssLatest">"01"</definedName>
    <definedName name="EssOptions">"A1100000000121000001001101000_01000"</definedName>
    <definedName name="est" localSheetId="2">[0]!_p1</definedName>
    <definedName name="est">[0]!_p1</definedName>
    <definedName name="EstoqueInicial">[19]Franqueado!#REF!</definedName>
    <definedName name="et4rt">[10]!_xlbgnm.p1</definedName>
    <definedName name="eu" localSheetId="2">[0]!_p1</definedName>
    <definedName name="eu">[0]!_p1</definedName>
    <definedName name="EU_QUERO_SALVAR" localSheetId="2">[0]!_p1</definedName>
    <definedName name="EU_QUERO_SALVAR">[0]!_p1</definedName>
    <definedName name="eumereco">[5]!_p1</definedName>
    <definedName name="eventos" localSheetId="2">[0]!_p1</definedName>
    <definedName name="eventos">[0]!_p1</definedName>
    <definedName name="Excel_BuiltIn__FilterDatabase_1">'[18]Pen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 localSheetId="2">[0]!_p1</definedName>
    <definedName name="F">[0]!_p1</definedName>
    <definedName name="fabi" localSheetId="2">[0]!____p1</definedName>
    <definedName name="fabi">[0]!____p1</definedName>
    <definedName name="Fábio">#REF!</definedName>
    <definedName name="fabioa">[33]OBS!$B$21:$D$22</definedName>
    <definedName name="facafacil">#REF!</definedName>
    <definedName name="faereg">[10]!_xlbgnm.p1</definedName>
    <definedName name="FASE">'[18]Pen M AS ABC 25+RJ1'!#REF!</definedName>
    <definedName name="FATURA">#REF!</definedName>
    <definedName name="FAZ">[10]!_xlbgnm.p1</definedName>
    <definedName name="FD">'[21]Ranking por Filial - Mês'!$A$3:$G$396</definedName>
    <definedName name="fdfdf">'[18]Pen M AS ABC 25+RJ1'!#REF!</definedName>
    <definedName name="fdhgxd" hidden="1">#REF!</definedName>
    <definedName name="FE" localSheetId="2">[0]!_p1</definedName>
    <definedName name="FE">[0]!_p1</definedName>
    <definedName name="FECH">[34]capa!$A$1:$A$2</definedName>
    <definedName name="fefea">[10]!_xlbgnm.p1</definedName>
    <definedName name="fegaewg">[10]!_xlbgnm.p1</definedName>
    <definedName name="FER" localSheetId="2">[0]!_p1</definedName>
    <definedName name="FER">[0]!_p1</definedName>
    <definedName name="fern">[14]!_p1</definedName>
    <definedName name="FEVEREIRO" localSheetId="2" hidden="1">{"'crono'!$U$12:$W$20"}</definedName>
    <definedName name="FEVEREIRO" hidden="1">{"'crono'!$U$12:$W$20"}</definedName>
    <definedName name="ff" localSheetId="2">[0]!___p1</definedName>
    <definedName name="ff">[0]!___p1</definedName>
    <definedName name="fff" localSheetId="2">[0]!___p1</definedName>
    <definedName name="fff">[0]!___p1</definedName>
    <definedName name="fffff" localSheetId="2">[0]!___p1</definedName>
    <definedName name="fffff">[0]!___p1</definedName>
    <definedName name="ffffffffffffffffff">[10]!_p1</definedName>
    <definedName name="fffffffffffffffffffffffffffffffffffffffffffff">#REF!</definedName>
    <definedName name="FG" localSheetId="2">[0]!_p1</definedName>
    <definedName name="FG">[0]!_p1</definedName>
    <definedName name="FHE">[29]CAD!$C$1:$C$65536</definedName>
    <definedName name="File_Name">OFFSET([5]!START,0,0,1,1)</definedName>
    <definedName name="filhadaputa" localSheetId="2">[0]!___p1</definedName>
    <definedName name="filhadaputa">[0]!___p1</definedName>
    <definedName name="film01">#REF!</definedName>
    <definedName name="FILTROBL_Mun">#REF!</definedName>
    <definedName name="FILTROBL_UF">#REF!</definedName>
    <definedName name="final">[10]!_xlbgnm.p1</definedName>
    <definedName name="fixo">[10]!_xlbgnm.p1</definedName>
    <definedName name="FLAG">[10]!_xlbgnm.p1</definedName>
    <definedName name="flavia" localSheetId="2">[0]!_p1</definedName>
    <definedName name="flavia">[0]!_p1</definedName>
    <definedName name="flex">[10]!_xlbgnm.p1</definedName>
    <definedName name="flow">[10]!_xlbgnm.p1</definedName>
    <definedName name="fol" localSheetId="2">[0]!_p1</definedName>
    <definedName name="fol">[0]!_p1</definedName>
    <definedName name="FOR" localSheetId="2">[0]!_p1</definedName>
    <definedName name="FOR" localSheetId="6">#REF!</definedName>
    <definedName name="FOR" localSheetId="4">[25]FOR!$B:$B</definedName>
    <definedName name="FOR">[26]FOR!$B:$B</definedName>
    <definedName name="Formulário">#REF!</definedName>
    <definedName name="fr">#REF!</definedName>
    <definedName name="fragranciaglobal">#REF!</definedName>
    <definedName name="Franquias">#REF!</definedName>
    <definedName name="fri" localSheetId="2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localSheetId="2" hidden="1">{"'Janeiro'!$A$1:$I$153"}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>[10]!_xlbgnm.p1</definedName>
    <definedName name="gaefefdasf">[10]!_xlbgnm.p1</definedName>
    <definedName name="gaege">[10]!_xlbgnm.p1</definedName>
    <definedName name="gaegheah">[10]!_xlbgnm.p1</definedName>
    <definedName name="gaerg">[10]!_xlbgnm.p1</definedName>
    <definedName name="gaf">[10]!_xlbgnm.p1</definedName>
    <definedName name="gafaga">[10]!_xlbgnm.p1</definedName>
    <definedName name="gahgaha">[10]!_xlbgnm.p1</definedName>
    <definedName name="gare">[10]!_xlbgnm.p1</definedName>
    <definedName name="gasdga">[10]!_xlbgnm.p1</definedName>
    <definedName name="gasrae">[10]!_xlbgnm.p1</definedName>
    <definedName name="gdees">[10]!_xlbgnm.p1</definedName>
    <definedName name="GE" localSheetId="2">'[18]Pen M AS ABC 25+RJ1'!#REF!</definedName>
    <definedName name="GE">'[18]Pen M AS ABC 25+RJ1'!#REF!</definedName>
    <definedName name="geafe">[10]!_xlbgnm.p1</definedName>
    <definedName name="geafew">[10]!_xlbgnm.p1</definedName>
    <definedName name="geaga">[10]!_xlbgnm.p1</definedName>
    <definedName name="geage">[10]!_xlbgnm.p1</definedName>
    <definedName name="geaha">[10]!_xlbgnm.p1</definedName>
    <definedName name="geawfge">[10]!_xlbgnm.p1</definedName>
    <definedName name="gefeah">[10]!_xlbgnm.p1</definedName>
    <definedName name="gefgea">[10]!_xlbgnm.p1</definedName>
    <definedName name="gegaeh">[10]!_xlbgnm.p1</definedName>
    <definedName name="gege">[10]!_xlbgnm.p1</definedName>
    <definedName name="gehh">[10]!_xlbgnm.p1</definedName>
    <definedName name="geração" localSheetId="2">[0]!___p1</definedName>
    <definedName name="geração">[0]!___p1</definedName>
    <definedName name="geraewf">[10]!_xlbgnm.p1</definedName>
    <definedName name="Geral">#REF!</definedName>
    <definedName name="gevea">[10]!_xlbgnm.p1</definedName>
    <definedName name="gewagaew">[10]!_xlbgnm.p1</definedName>
    <definedName name="gewagewa">[10]!_xlbgnm.p1</definedName>
    <definedName name="gf" localSheetId="2">[0]!____p1</definedName>
    <definedName name="gf">[0]!____p1</definedName>
    <definedName name="gfr" hidden="1">#REF!</definedName>
    <definedName name="gg">[10]!_xlbgnm.p1</definedName>
    <definedName name="ggg" localSheetId="2">[0]!_p1</definedName>
    <definedName name="ggg">[0]!_p1</definedName>
    <definedName name="ghaehah">[10]!_xlbgnm.p1</definedName>
    <definedName name="ghaga">[10]!_xlbgnm.p1</definedName>
    <definedName name="ghageah">[10]!_xlbgnm.p1</definedName>
    <definedName name="ghagha">[10]!_xlbgnm.p1</definedName>
    <definedName name="glaucia" localSheetId="2">[0]!_p1</definedName>
    <definedName name="glaucia">[0]!_p1</definedName>
    <definedName name="GNDFNGL">#REF!</definedName>
    <definedName name="GOI" localSheetId="6">#REF!</definedName>
    <definedName name="GOI" localSheetId="4">[25]GOI!$B:$B</definedName>
    <definedName name="GOI">[26]GOI!$B:$B</definedName>
    <definedName name="Goodwill">#REF!</definedName>
    <definedName name="gr">[10]!_xlbgnm.p1</definedName>
    <definedName name="grade" localSheetId="2">[0]!_p1</definedName>
    <definedName name="grade">[0]!_p1</definedName>
    <definedName name="Grand_Total">#REF!</definedName>
    <definedName name="_xlnm.Recorder">#REF!</definedName>
    <definedName name="grupo1">'[35]Resumo por P'!$M$27</definedName>
    <definedName name="grupo2">'[35]Resumo por P'!$M$28</definedName>
    <definedName name="grupo3">'[35]Resumo por P'!$M$29</definedName>
    <definedName name="Grupos">#REF!</definedName>
    <definedName name="GV">#REF!</definedName>
    <definedName name="GVP">#REF!</definedName>
    <definedName name="gy">[10]!_p1</definedName>
    <definedName name="GYFTHJYJ">#REF!</definedName>
    <definedName name="H" localSheetId="2">[0]!_p1</definedName>
    <definedName name="H">[0]!_p1</definedName>
    <definedName name="h4ehegf">[10]!_xlbgnm.p1</definedName>
    <definedName name="haeaha">[10]!_xlbgnm.p1</definedName>
    <definedName name="haegdagf">[10]!_xlbgnm.p1</definedName>
    <definedName name="haegear">[10]!_xlbgnm.p1</definedName>
    <definedName name="haeha">[10]!_xlbgnm.p1</definedName>
    <definedName name="haewfae">[10]!_xlbgnm.p1</definedName>
    <definedName name="hahah">[10]!_xlbgnm.p1</definedName>
    <definedName name="haheh">[10]!_xlbgnm.p1</definedName>
    <definedName name="HAJHS">[5]!____p1</definedName>
    <definedName name="hehaer">[10]!_xlbgnm.p1</definedName>
    <definedName name="hgahaeh">[10]!_xlbgnm.p1</definedName>
    <definedName name="hgawega">[10]!_xlbgnm.p1</definedName>
    <definedName name="hh" localSheetId="2">[0]!___p1</definedName>
    <definedName name="hh">[0]!___p1</definedName>
    <definedName name="hiu">[5]!____p1</definedName>
    <definedName name="hjash">[5]!____p1</definedName>
    <definedName name="HONDA">'[36]honda yamaha'!$BA$3:$BN$32</definedName>
    <definedName name="HTML_CodePage" hidden="1">1252</definedName>
    <definedName name="HTML_Control" localSheetId="2" hidden="1">{"'crono'!$U$12:$W$20"}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2">[0]!_p1</definedName>
    <definedName name="I">[0]!_p1</definedName>
    <definedName name="ID_CRZPTOF">#REF!</definedName>
    <definedName name="Impressao">[37]!Impressao</definedName>
    <definedName name="IMPRESSÃO">[38]!IMPRESSÃO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[39]!IMPRIME</definedName>
    <definedName name="ImprimePrevisto">#REF!</definedName>
    <definedName name="ImprimeRealizado">'[40]Região Sul'!#REF!</definedName>
    <definedName name="ImprimeSaldo">'[40]Região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[19]Franqueado!#REF!</definedName>
    <definedName name="int" localSheetId="2">[0]!___p1</definedName>
    <definedName name="int">[0]!___p1</definedName>
    <definedName name="inter" localSheetId="2" hidden="1">{"'Janeiro'!$A$1:$I$153"}</definedName>
    <definedName name="inter" hidden="1">{"'Janeiro'!$A$1:$I$153"}</definedName>
    <definedName name="internacional" localSheetId="2">[0]!___p1</definedName>
    <definedName name="internacional">[0]!___p1</definedName>
    <definedName name="Internet">[14]!_p1</definedName>
    <definedName name="ioht" localSheetId="2">[0]!____p1</definedName>
    <definedName name="ioht">[0]!____p1</definedName>
    <definedName name="IPI">#REF!</definedName>
    <definedName name="istoe">#REF!</definedName>
    <definedName name="it" localSheetId="2">[0]!_p1</definedName>
    <definedName name="it">[0]!_p1</definedName>
    <definedName name="ITA" localSheetId="2">[0]!_p1</definedName>
    <definedName name="ITA">[0]!_p1</definedName>
    <definedName name="itau" localSheetId="2">[0]!_p1</definedName>
    <definedName name="itau">[0]!_p1</definedName>
    <definedName name="ITEM" localSheetId="2">[0]!_p1</definedName>
    <definedName name="ITEM">[0]!_p1</definedName>
    <definedName name="jake">[10]!_p1</definedName>
    <definedName name="Jan_Estim">#REF!</definedName>
    <definedName name="JCBN">[10]!_xlbgnm.p1</definedName>
    <definedName name="jhjshjd" localSheetId="2">[0]!__p1</definedName>
    <definedName name="jhjshjd">[0]!__p1</definedName>
    <definedName name="jjjj" localSheetId="2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[14]!_p1</definedName>
    <definedName name="JO">[14]!_p1</definedName>
    <definedName name="JOR" localSheetId="2">[0]!_p1</definedName>
    <definedName name="JOR">[0]!_p1</definedName>
    <definedName name="jormo" localSheetId="2">[0]!___p1</definedName>
    <definedName name="jormo">[0]!___p1</definedName>
    <definedName name="jornal">[34]capa!$A$1:$A$2</definedName>
    <definedName name="Jornal2" localSheetId="2">[0]!___p1</definedName>
    <definedName name="Jornal2">[0]!___p1</definedName>
    <definedName name="JPG" localSheetId="2">[0]!___p1</definedName>
    <definedName name="JPG">[0]!___p1</definedName>
    <definedName name="jrescisão" localSheetId="2" hidden="1">{"'crono'!$U$12:$W$20"}</definedName>
    <definedName name="jrescisão" hidden="1">{"'crono'!$U$12:$W$20"}</definedName>
    <definedName name="JrNov" localSheetId="2">[0]!_p1</definedName>
    <definedName name="JrNov">[0]!_p1</definedName>
    <definedName name="k" localSheetId="2">[0]!_p1</definedName>
    <definedName name="k">[0]!_p1</definedName>
    <definedName name="kellogg">#REF!</definedName>
    <definedName name="KJ" localSheetId="2">[0]!_p1</definedName>
    <definedName name="KJ">[0]!_p1</definedName>
    <definedName name="kjkj" localSheetId="2">[0]!___p1</definedName>
    <definedName name="kjkj">[0]!___p1</definedName>
    <definedName name="kjkjç" localSheetId="2">[0]!__p1</definedName>
    <definedName name="kjkjç">[0]!__p1</definedName>
    <definedName name="KKK">[14]!_p1</definedName>
    <definedName name="KKS">'[18]Pen M AS ABC 25+RJ1'!#REF!</definedName>
    <definedName name="kyukil">[5]!____p1</definedName>
    <definedName name="Last_Date_Of_Revision">OFFSET([5]!File_Name,0,4,1,1)</definedName>
    <definedName name="ld" hidden="1">#REF!</definedName>
    <definedName name="Leasing">#REF!</definedName>
    <definedName name="LEV">'[18]Pen M AS ABC 25+RJ1'!#REF!</definedName>
    <definedName name="Limite" localSheetId="2">[0]!___p1</definedName>
    <definedName name="Limite">[0]!___p1</definedName>
    <definedName name="Limite1" localSheetId="2">[0]!____p1</definedName>
    <definedName name="Limite1">[0]!____p1</definedName>
    <definedName name="limite2" localSheetId="2">[0]!___p1</definedName>
    <definedName name="limite2">[0]!___p1</definedName>
    <definedName name="LIMITE3" localSheetId="2">[0]!___p1</definedName>
    <definedName name="LIMITE3">[0]!___p1</definedName>
    <definedName name="limiteee" localSheetId="2">[0]!__p1</definedName>
    <definedName name="limiteee">[0]!__p1</definedName>
    <definedName name="Links">OFFSET([5]!File_Name,0,4,1,1)</definedName>
    <definedName name="Lista">#REF!</definedName>
    <definedName name="lk" localSheetId="2">[0]!___p1</definedName>
    <definedName name="lk">[0]!___p1</definedName>
    <definedName name="lkj" localSheetId="2">[0]!___p1</definedName>
    <definedName name="lkj">[0]!___p1</definedName>
    <definedName name="llll" localSheetId="2">[0]!___p1</definedName>
    <definedName name="llll">[0]!___p1</definedName>
    <definedName name="llp" localSheetId="2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2">[0]!___p1</definedName>
    <definedName name="lm">[0]!___p1</definedName>
    <definedName name="LOC">#REF!</definedName>
    <definedName name="LOCAIS_VIVO" localSheetId="2">[0]!_p1</definedName>
    <definedName name="LOCAIS_VIVO">[0]!_p1</definedName>
    <definedName name="local" localSheetId="2">[0]!___p1</definedName>
    <definedName name="local">[0]!___p1</definedName>
    <definedName name="LOCAL2" localSheetId="2">[0]!___p1</definedName>
    <definedName name="LOCAL2">[0]!___p1</definedName>
    <definedName name="localana" localSheetId="2">[0]!_p1</definedName>
    <definedName name="localana">[0]!_p1</definedName>
    <definedName name="lov" localSheetId="2">[0]!___p1</definedName>
    <definedName name="lov">[0]!___p1</definedName>
    <definedName name="LOVAIS_VIVO_OK" localSheetId="2">[0]!_p1</definedName>
    <definedName name="LOVAIS_VIVO_OK">[0]!_p1</definedName>
    <definedName name="lsl" localSheetId="2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2">[0]!_p1</definedName>
    <definedName name="luciana">[0]!_p1</definedName>
    <definedName name="lula">OFFSET([5]!File_Name,0,4,1,1)</definedName>
    <definedName name="M" localSheetId="2">[0]!___p1</definedName>
    <definedName name="M">[0]!___p1</definedName>
    <definedName name="m2_TOTAL">'[18]Pen M AS ABC 25+RJ1'!#REF!</definedName>
    <definedName name="ma">OFFSET([5]!File_Name,0,4,1,1)</definedName>
    <definedName name="MACRO">#REF!</definedName>
    <definedName name="Mag" localSheetId="2">[0]!__p1</definedName>
    <definedName name="Mag">[0]!__p1</definedName>
    <definedName name="MajorHeader">#REF!</definedName>
    <definedName name="mam" localSheetId="2">[0]!_p1</definedName>
    <definedName name="mam">[0]!_p1</definedName>
    <definedName name="MAN" localSheetId="2">[41]Menu!#REF!</definedName>
    <definedName name="MAN" localSheetId="6">#REF!</definedName>
    <definedName name="MAN" localSheetId="4">[25]MAN!$B:$B</definedName>
    <definedName name="MAN">[26]MAN!$B:$B</definedName>
    <definedName name="manequim">#REF!</definedName>
    <definedName name="MANNUM">[41]Menu!#REF!</definedName>
    <definedName name="mar" localSheetId="2">[0]!_p1</definedName>
    <definedName name="mar">[0]!_p1</definedName>
    <definedName name="maranhai" localSheetId="2">[0]!_p1</definedName>
    <definedName name="maranhai">[0]!_p1</definedName>
    <definedName name="MARC">#REF!</definedName>
    <definedName name="marce" localSheetId="2">[0]!____p1</definedName>
    <definedName name="marce">[0]!____p1</definedName>
    <definedName name="marco">[10]!_xlbgnm.p1</definedName>
    <definedName name="março">[10]!_xlbgnm.p1</definedName>
    <definedName name="maria" localSheetId="2">[0]!_p1</definedName>
    <definedName name="maria">[0]!_p1</definedName>
    <definedName name="marieclaire">#REF!</definedName>
    <definedName name="marin" localSheetId="2">[0]!_p1</definedName>
    <definedName name="marin">[0]!_p1</definedName>
    <definedName name="mark">[42]GREG1!#REF!</definedName>
    <definedName name="marketing">[42]GREG1!#REF!</definedName>
    <definedName name="Marylena">#REF!</definedName>
    <definedName name="matnum">[41]Menu!#REF!</definedName>
    <definedName name="MATNUN">[41]Menu!#REF!</definedName>
    <definedName name="MATRIZ">[5]!____p1</definedName>
    <definedName name="max" localSheetId="2">[0]!_p1</definedName>
    <definedName name="max">[0]!_p1</definedName>
    <definedName name="mba" localSheetId="2">[0]!___p1</definedName>
    <definedName name="mba">[0]!___p1</definedName>
    <definedName name="mbinda" localSheetId="2">[0]!___p1</definedName>
    <definedName name="mbinda">[0]!___p1</definedName>
    <definedName name="me">[5]!____p1</definedName>
    <definedName name="media">[42]GREG1!#REF!</definedName>
    <definedName name="Merca">#REF!</definedName>
    <definedName name="merchan" hidden="1">#REF!</definedName>
    <definedName name="MES">#REF!</definedName>
    <definedName name="MES_ACOMPANHAMENTO">[22]Mapa!$D$4</definedName>
    <definedName name="MES_ATUAL">#REF!</definedName>
    <definedName name="Mes_Processamento">[31]PRINCIPAL!$C$5</definedName>
    <definedName name="Mes_Real">#REF!</definedName>
    <definedName name="mesant">[16]PRINCIPAL!$H$2</definedName>
    <definedName name="MesCalc">#REF!</definedName>
    <definedName name="Meses">[43]calendario!$A$35:$G$40,[43]calendario!$I$35:$O$40,[43]calendario!$Q$35:$W$40,[43]calendario!$A$26:$G$31,[43]calendario!$I$26:$O$31,[43]calendario!$Q$26:$W$31,[43]calendario!$A$17:$G$22,[43]calendario!$I$17:$O$22,[43]calendario!$Q$17:$W$22,[43]calendario!$Q$8:$W$13,[43]calendario!$I$8:$O$13,[43]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>[10]!_p1</definedName>
    <definedName name="mnml" localSheetId="2">[0]!___p1</definedName>
    <definedName name="mnml">[0]!___p1</definedName>
    <definedName name="mob" localSheetId="2">[0]!_p1</definedName>
    <definedName name="mob">[0]!_p1</definedName>
    <definedName name="Mobiliário">#REF!</definedName>
    <definedName name="MOC">[11]MOC!$A$6:$AU$50</definedName>
    <definedName name="modamoldes">#REF!</definedName>
    <definedName name="MODELO">[10]!_xlbgnm.p1</definedName>
    <definedName name="Moeda">#REF!</definedName>
    <definedName name="mojoiji" localSheetId="2">[0]!___p1</definedName>
    <definedName name="mojoiji">[0]!___p1</definedName>
    <definedName name="monique" localSheetId="2">[0]!____p1</definedName>
    <definedName name="monique">[0]!____p1</definedName>
    <definedName name="Mot" localSheetId="2">#REF!</definedName>
    <definedName name="Mot">#REF!</definedName>
    <definedName name="motivo">#REF!</definedName>
    <definedName name="MOTIVO1">#REF!</definedName>
    <definedName name="MRC" localSheetId="2">[0]!___p1</definedName>
    <definedName name="MRC">[0]!___p1</definedName>
    <definedName name="MUB">[14]!_p1</definedName>
    <definedName name="Muda_Cor">[37]!Muda_Cor</definedName>
    <definedName name="n" localSheetId="2">[0]!_p1</definedName>
    <definedName name="n">[0]!_p1</definedName>
    <definedName name="naãsodvmsapnvew">[10]!_p1</definedName>
    <definedName name="não">[10]!_xlbgnm.p1</definedName>
    <definedName name="não1">[10]!_xlbgnm.p1</definedName>
    <definedName name="negociação">[5]!_p1</definedName>
    <definedName name="nEW">#REF!</definedName>
    <definedName name="News">#REF!</definedName>
    <definedName name="NEWS1" localSheetId="2">[0]!_p1</definedName>
    <definedName name="NEWS1">[0]!_p1</definedName>
    <definedName name="newspaper">[5]!_p1</definedName>
    <definedName name="ngghjhdfzsnmhsfngfnj" localSheetId="2">[0]!___p1</definedName>
    <definedName name="ngghjhdfzsnmhsfngfnj">[0]!___p1</definedName>
    <definedName name="NMBHJ" localSheetId="2">[0]!__p1</definedName>
    <definedName name="NMBHJ">[0]!__p1</definedName>
    <definedName name="no">OFFSET([5]!File_Name,0,5,1,1)</definedName>
    <definedName name="NOME_PAINEL">[22]Mapa!$B$1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[10]!_xlbgnm.p1</definedName>
    <definedName name="NONO1">[10]!_xlbgnm.p1</definedName>
    <definedName name="North">'[44]Budget Coca-Cola'!#REF!</definedName>
    <definedName name="NOV" localSheetId="2">[0]!_p1</definedName>
    <definedName name="NOV">[0]!_p1</definedName>
    <definedName name="nova" localSheetId="2">[0]!___p1</definedName>
    <definedName name="nova">[0]!___p1</definedName>
    <definedName name="novembro">[10]!_xlbgnm.p1</definedName>
    <definedName name="novo">#REF!</definedName>
    <definedName name="NS">#REF!</definedName>
    <definedName name="nu">OFFSET([5]!File_Name,0,1,1,1)</definedName>
    <definedName name="num">OFFSET([5]!File_Name,0,3,1,1)</definedName>
    <definedName name="Number_Of_Sheets">OFFSET([5]!File_Name,0,1,1,1)</definedName>
    <definedName name="NUMERODEORDEM">#REF!</definedName>
    <definedName name="o" localSheetId="2">[0]!___p1</definedName>
    <definedName name="o">[0]!___p1</definedName>
    <definedName name="Obj_Dez97">#REF!</definedName>
    <definedName name="OBZ" localSheetId="2" hidden="1">{#N/A,#N/A,FALSE,"ROTINA";#N/A,#N/A,FALSE,"ITENS";#N/A,#N/A,FALSE,"ACOMP"}</definedName>
    <definedName name="OBZ" hidden="1">{#N/A,#N/A,FALSE,"ROTINA";#N/A,#N/A,FALSE,"ITENS";#N/A,#N/A,FALSE,"ACOMP"}</definedName>
    <definedName name="OD" localSheetId="2">[0]!_p1</definedName>
    <definedName name="OD">[0]!_p1</definedName>
    <definedName name="oi" localSheetId="2">[0]!_p1</definedName>
    <definedName name="oi">[0]!_p1</definedName>
    <definedName name="oireitnfrjrf">[10]!_xlbgnm.p1</definedName>
    <definedName name="ok">#REF!</definedName>
    <definedName name="OLI">OFFSET([14]!hh,0,4,1,1)</definedName>
    <definedName name="online">#REF!</definedName>
    <definedName name="op" localSheetId="2">[0]!___p1</definedName>
    <definedName name="op">[0]!___p1</definedName>
    <definedName name="opçao3" localSheetId="2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2">#REF!</definedName>
    <definedName name="ORDEMTERRITORIO">#REF!</definedName>
    <definedName name="Other">OFFSET([5]!File_Name,0,6,1,1)</definedName>
    <definedName name="OUT" localSheetId="2">[0]!___p1</definedName>
    <definedName name="OUT">[0]!___p1</definedName>
    <definedName name="Out_96">'[35]Resumo por P'!$J$27</definedName>
    <definedName name="outdoor" localSheetId="2">[0]!_p1</definedName>
    <definedName name="outdoor">[0]!_p1</definedName>
    <definedName name="outdoor1">#REF!</definedName>
    <definedName name="outdoro" localSheetId="2">[0]!_p1</definedName>
    <definedName name="outdoro">[0]!_p1</definedName>
    <definedName name="OUTDR" localSheetId="2">[0]!_p1</definedName>
    <definedName name="OUTDR">[0]!_p1</definedName>
    <definedName name="outu" localSheetId="2">[0]!__p1</definedName>
    <definedName name="outu">[0]!__p1</definedName>
    <definedName name="Outubro">[5]!____p1</definedName>
    <definedName name="oy">[5]!____p1</definedName>
    <definedName name="p" localSheetId="2">[0]!_p1</definedName>
    <definedName name="p">[0]!_p1</definedName>
    <definedName name="p13.Bk_Depn_Schedule">#REF!</definedName>
    <definedName name="PA" localSheetId="2">[0]!_p1</definedName>
    <definedName name="PA">[0]!_p1</definedName>
    <definedName name="pag">#REF!</definedName>
    <definedName name="Papel">[45]Premissas!$E$15</definedName>
    <definedName name="parrrr" localSheetId="2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2">[0]!_p1</definedName>
    <definedName name="PATY">[0]!_p1</definedName>
    <definedName name="PAUTA">#REF!</definedName>
    <definedName name="PD">'[21]Ranking Geral - Mês'!$A$3:$G$353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[14]!_p1</definedName>
    <definedName name="perfilglobo">#REF!</definedName>
    <definedName name="peso">'[46]Rotativo RSE'!$M$1:$N$11</definedName>
    <definedName name="pig">#REF!</definedName>
    <definedName name="pkyt" localSheetId="2">[0]!____p1</definedName>
    <definedName name="pkyt">[0]!____p1</definedName>
    <definedName name="plam" localSheetId="2">[0]!___p1</definedName>
    <definedName name="plam">[0]!___p1</definedName>
    <definedName name="plan" localSheetId="2">[0]!___p1</definedName>
    <definedName name="plan">[0]!___p1</definedName>
    <definedName name="PLAN_A6874CA2_7E1A_11d2_8615_006097CC7F35">#REF!</definedName>
    <definedName name="PLAN_BRANDFX">#REF!</definedName>
    <definedName name="Planilha">[10]!_xlbgnm.p1</definedName>
    <definedName name="playboy">#REF!</definedName>
    <definedName name="plplf">[5]!____p1</definedName>
    <definedName name="po">#REF!</definedName>
    <definedName name="POA" localSheetId="6">#REF!</definedName>
    <definedName name="POA" localSheetId="4">[25]POA!$B:$B</definedName>
    <definedName name="POA">[26]POA!$B:$B</definedName>
    <definedName name="Pontos___Email">#REF!</definedName>
    <definedName name="popopo">#REF!</definedName>
    <definedName name="porto" localSheetId="2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[47]Empresas!$B$1:$B$3</definedName>
    <definedName name="Processos">#REF!</definedName>
    <definedName name="prog.TV" localSheetId="2" hidden="1">{"'crono'!$U$12:$W$20"}</definedName>
    <definedName name="prog.TV" hidden="1">{"'crono'!$U$12:$W$20"}</definedName>
    <definedName name="Progr.Base">#REF!</definedName>
    <definedName name="PROGR.SP">[34]capa!$A$1:$A$2</definedName>
    <definedName name="Projetos" localSheetId="2" hidden="1">{#N/A,#N/A,FALSE,"ROTINA";#N/A,#N/A,FALSE,"ITENS";#N/A,#N/A,FALSE,"ACOMP"}</definedName>
    <definedName name="Projetos" hidden="1">{#N/A,#N/A,FALSE,"ROTINA";#N/A,#N/A,FALSE,"ITENS";#N/A,#N/A,FALSE,"ACOMP"}</definedName>
    <definedName name="Propaganda">[19]Franqueado!#REF!</definedName>
    <definedName name="PRP">[17]PRP!$A$6:$AV$50</definedName>
    <definedName name="PTNR">'[18]Pen M AS ABC 25+RJ1'!#REF!</definedName>
    <definedName name="q" localSheetId="2">[0]!__p1</definedName>
    <definedName name="q">[0]!__p1</definedName>
    <definedName name="QAQA">'[18]Pen M AS ABC 25+RJ1'!#REF!</definedName>
    <definedName name="QQ" localSheetId="2">[0]!_p1</definedName>
    <definedName name="QQ">[0]!_p1</definedName>
    <definedName name="qqq" localSheetId="2">[0]!___p1</definedName>
    <definedName name="qqq">[0]!___p1</definedName>
    <definedName name="qqqqqqqqq" localSheetId="2">[0]!____p1</definedName>
    <definedName name="qqqqqqqqq">[0]!____p1</definedName>
    <definedName name="QSFSADFSADFGSDG">[10]!_xlbgnm.p1</definedName>
    <definedName name="Qtde_páginas">[45]Premissas!$D$13</definedName>
    <definedName name="QUATRO">#REF!</definedName>
    <definedName name="QWE" localSheetId="2">[0]!_p1</definedName>
    <definedName name="QWE">[0]!_p1</definedName>
    <definedName name="RA">#REF!</definedName>
    <definedName name="rad">[34]capa!$A$1:$A$2</definedName>
    <definedName name="rADIO" localSheetId="2">[0]!_p1</definedName>
    <definedName name="rADIO">[0]!_p1</definedName>
    <definedName name="Rádio" localSheetId="2">[0]!____p1</definedName>
    <definedName name="Rádio">[0]!____p1</definedName>
    <definedName name="RÁDIO_PROGRAMAÇÃO_RECOMENDADA_60">#REF!</definedName>
    <definedName name="Rádio1">[5]!____p1</definedName>
    <definedName name="radio2" localSheetId="2">[0]!___p1</definedName>
    <definedName name="radio2">[0]!___p1</definedName>
    <definedName name="radio3" localSheetId="2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2">[0]!____p1</definedName>
    <definedName name="RANKING">[0]!____p1</definedName>
    <definedName name="RANKKK" localSheetId="2">[0]!____p1</definedName>
    <definedName name="RANKKK">[0]!____p1</definedName>
    <definedName name="RAP">#REF!</definedName>
    <definedName name="rd" localSheetId="2">[0]!___p1</definedName>
    <definedName name="rd">[0]!___p1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 localSheetId="2">[0]!_p1</definedName>
    <definedName name="REC" localSheetId="6">#REF!</definedName>
    <definedName name="REC" localSheetId="4">[25]REC!$B:$B</definedName>
    <definedName name="REC">[26]REC!$B:$B</definedName>
    <definedName name="record" localSheetId="2">[0]!___p1</definedName>
    <definedName name="record">[0]!___p1</definedName>
    <definedName name="red" localSheetId="2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2">[0]!___p1</definedName>
    <definedName name="REL.LOCAIS">[0]!___p1</definedName>
    <definedName name="RELAÇÃO">'[21]Ranking por Filial - Mês'!$E$3</definedName>
    <definedName name="Renda">#REF!</definedName>
    <definedName name="renew">#REF!</definedName>
    <definedName name="reqs" localSheetId="2">[0]!___p1</definedName>
    <definedName name="reqs">[0]!___p1</definedName>
    <definedName name="RES.PEREIRA" localSheetId="2">[0]!___p1</definedName>
    <definedName name="RES.PEREIRA">[0]!___p1</definedName>
    <definedName name="resumo" localSheetId="2">[0]!___p1</definedName>
    <definedName name="resumo">[0]!___p1</definedName>
    <definedName name="Resumo_Geral">#REF!</definedName>
    <definedName name="Resumo_OD_MU">#REF!</definedName>
    <definedName name="rev" hidden="1">[48]!_________p1</definedName>
    <definedName name="revfundo">#REF!</definedName>
    <definedName name="revista" localSheetId="2">[0]!____p1</definedName>
    <definedName name="revista">[0]!____p1</definedName>
    <definedName name="revistafraglobal">#REF!</definedName>
    <definedName name="revistas">[49]plamarc!#REF!</definedName>
    <definedName name="REW" localSheetId="2">[0]!___p1</definedName>
    <definedName name="REW">[0]!___p1</definedName>
    <definedName name="RIB">[17]RIB!$A$6:$AV$50</definedName>
    <definedName name="rio" localSheetId="2">[0]!___p1</definedName>
    <definedName name="rio">[0]!___p1</definedName>
    <definedName name="RJ" localSheetId="2">[17]RJ!$A$6:$AV$50</definedName>
    <definedName name="RJ" localSheetId="6">#REF!</definedName>
    <definedName name="RJ" localSheetId="4">[25]RJ!$B:$B</definedName>
    <definedName name="RJ">[26]RJ!$B:$B</definedName>
    <definedName name="rodoviárias">[5]!____p1</definedName>
    <definedName name="Royalties">[19]Franqueado!#REF!</definedName>
    <definedName name="rr" localSheetId="2">[0]!___p1</definedName>
    <definedName name="rr">[0]!___p1</definedName>
    <definedName name="rrr" localSheetId="2">[0]!___p1</definedName>
    <definedName name="rrr">[0]!___p1</definedName>
    <definedName name="rrrr" localSheetId="2">[0]!___p1</definedName>
    <definedName name="rrrr">[0]!___p1</definedName>
    <definedName name="rrrrrrrrr">[10]!_xlbgnm.p1</definedName>
    <definedName name="RS" localSheetId="2">[0]!_p1</definedName>
    <definedName name="RS">[0]!_p1</definedName>
    <definedName name="RV" localSheetId="2">[0]!___p1</definedName>
    <definedName name="RV">[0]!___p1</definedName>
    <definedName name="s" localSheetId="2">[0]!___p1</definedName>
    <definedName name="s">[0]!___p1</definedName>
    <definedName name="SA" localSheetId="2">[0]!_p1</definedName>
    <definedName name="SA">[0]!_p1</definedName>
    <definedName name="sad" localSheetId="2">[0]!_p1</definedName>
    <definedName name="sad">[0]!_p1</definedName>
    <definedName name="SAL" localSheetId="2">[0]!___p1</definedName>
    <definedName name="SAL" localSheetId="6">#REF!</definedName>
    <definedName name="SAL" localSheetId="4">[25]SAL!$B:$B</definedName>
    <definedName name="SAL">[26]SAL!$B:$B</definedName>
    <definedName name="salao">#REF!</definedName>
    <definedName name="salarios">#REF!</definedName>
    <definedName name="SAN">[17]SAN!$A$6:$AU$50</definedName>
    <definedName name="Sandra">#REF!</definedName>
    <definedName name="saresadf" localSheetId="2">[0]!__p1</definedName>
    <definedName name="saresadf">[0]!__p1</definedName>
    <definedName name="SAS">#REF!</definedName>
    <definedName name="SBT" localSheetId="2">[0]!_p1</definedName>
    <definedName name="SBT">[0]!_p1</definedName>
    <definedName name="sc" localSheetId="2">[0]!_p1</definedName>
    <definedName name="sc">[0]!_p1</definedName>
    <definedName name="SCA">[17]SCA!$A$6:$AV$50</definedName>
    <definedName name="Score">[42]GREG1!#REF!</definedName>
    <definedName name="sdasd">#REF!</definedName>
    <definedName name="sdf" localSheetId="2">[0]!___p1</definedName>
    <definedName name="sdf">[0]!___p1</definedName>
    <definedName name="sdfr">[5]!____p1</definedName>
    <definedName name="sdsdf" localSheetId="2">[0]!____p1</definedName>
    <definedName name="sdsdf">[0]!____p1</definedName>
    <definedName name="Sec">'[50]Avaliação 2011'!$L$8:$M$14</definedName>
    <definedName name="SECUNDARIA">#REF!</definedName>
    <definedName name="sei">[10]!_xlbgnm.p1</definedName>
    <definedName name="SELEÇÃO">'[21]Ranking por Filial - Mês'!$A$1:$AK$26</definedName>
    <definedName name="setembro">[10]!_xlbgnm.p1</definedName>
    <definedName name="sfas" localSheetId="2">[0]!____p1</definedName>
    <definedName name="sfas">[0]!____p1</definedName>
    <definedName name="SHAREPORADP">#REF!</definedName>
    <definedName name="Sheet_Size">OFFSET([5]!File_Name,0,3,1,1)</definedName>
    <definedName name="Shopping">[14]!_p1</definedName>
    <definedName name="sil" localSheetId="2">[0]!___p1</definedName>
    <definedName name="sil">[0]!___p1</definedName>
    <definedName name="silvia" localSheetId="2">[0]!____p1</definedName>
    <definedName name="silvia">[0]!____p1</definedName>
    <definedName name="sim">[10]!_xlbgnm.p1</definedName>
    <definedName name="SJC">[17]SJC!$A$6:$AV$50</definedName>
    <definedName name="SJR">[17]SJR!$A$6:$AV$50</definedName>
    <definedName name="SMS" localSheetId="2">[0]!___p1</definedName>
    <definedName name="SMS">[0]!___p1</definedName>
    <definedName name="SOLI" localSheetId="2">[0]!_p1</definedName>
    <definedName name="SOLI">[0]!_p1</definedName>
    <definedName name="SOLICITAÇÃO_VIVO" localSheetId="2">[0]!_p1</definedName>
    <definedName name="SOLICITAÇÃO_VIVO">[0]!_p1</definedName>
    <definedName name="SOR">[17]SOR!$A$6:$AV$50</definedName>
    <definedName name="South">'[44]Budget Coca-Cola'!#REF!</definedName>
    <definedName name="sp" localSheetId="2">[0]!_p1</definedName>
    <definedName name="SP" localSheetId="6">#REF!</definedName>
    <definedName name="SP" localSheetId="4">[25]SP!$B:$B</definedName>
    <definedName name="SP">[26]SP!$B:$B</definedName>
    <definedName name="spi" localSheetId="2">[0]!_p1</definedName>
    <definedName name="spi">[0]!_p1</definedName>
    <definedName name="ss" localSheetId="2">[0]!___p1</definedName>
    <definedName name="ss">[0]!___p1</definedName>
    <definedName name="ssd">#REF!</definedName>
    <definedName name="sss" localSheetId="2">[0]!_p1</definedName>
    <definedName name="sss">[0]!_p1</definedName>
    <definedName name="ssss">#REF!</definedName>
    <definedName name="ssssssss" localSheetId="2">[0]!_p1</definedName>
    <definedName name="ssssssss">[0]!_p1</definedName>
    <definedName name="SU">#REF!</definedName>
    <definedName name="SUPPLEMT">'[51]Ficha Técnica'!$A$12:$B$134</definedName>
    <definedName name="SWOT" localSheetId="2" hidden="1">{#N/A,#N/A,FALSE,"ROTINA";#N/A,#N/A,FALSE,"ITENS";#N/A,#N/A,FALSE,"ACOMP"}</definedName>
    <definedName name="SWOT" hidden="1">{#N/A,#N/A,FALSE,"ROTINA";#N/A,#N/A,FALSE,"ITENS";#N/A,#N/A,FALSE,"ACOMP"}</definedName>
    <definedName name="t" localSheetId="2">[0]!___p1</definedName>
    <definedName name="t">[0]!___p1</definedName>
    <definedName name="T_CONV">'[18]Pen M AS ABC 25+RJ1'!#REF!</definedName>
    <definedName name="T_DOLAR">'[18]Pen M AS ABC 25+RJ1'!#REF!</definedName>
    <definedName name="T_UF">'[18]Pen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[23]Tabelas!$A$8:$C$73</definedName>
    <definedName name="TAB_TRADE_FRA">'[52]Custo Variável'!$B$8:$U$53</definedName>
    <definedName name="Tabe">#REF!</definedName>
    <definedName name="tabel">#REF!</definedName>
    <definedName name="Tabela">#REF!</definedName>
    <definedName name="tabela1">'[51]Ficha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2">[0]!_p1</definedName>
    <definedName name="TCO">[0]!_p1</definedName>
    <definedName name="teastro" localSheetId="2">[0]!___p1</definedName>
    <definedName name="teastro">[0]!___p1</definedName>
    <definedName name="televisao" localSheetId="2">[0]!_p1</definedName>
    <definedName name="televisao">[0]!_p1</definedName>
    <definedName name="televisão" localSheetId="2">[0]!___p1</definedName>
    <definedName name="televisão">[0]!___p1</definedName>
    <definedName name="TER" localSheetId="2">[0]!_p1</definedName>
    <definedName name="TER">[0]!_p1</definedName>
    <definedName name="teriirotio">#REF!</definedName>
    <definedName name="TES">[29]PONDERA!$C$1:$R$12</definedName>
    <definedName name="test" localSheetId="2" hidden="1">{#N/A,#N/A,FALSE,"ROTINA";#N/A,#N/A,FALSE,"ITENS";#N/A,#N/A,FALSE,"ACOMP"}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localSheetId="2" hidden="1">{#N/A,#N/A,FALSE,"ROTINA";#N/A,#N/A,FALSE,"ITENS";#N/A,#N/A,FALSE,"ACOMP"}</definedName>
    <definedName name="testes" hidden="1">{#N/A,#N/A,FALSE,"ROTINA";#N/A,#N/A,FALSE,"ITENS";#N/A,#N/A,FALSE,"ACOMP"}</definedName>
    <definedName name="ti">[10]!_p1</definedName>
    <definedName name="TIPO">#REF!</definedName>
    <definedName name="TIPO_COML">'[30]Como Estamos'!$D$3</definedName>
    <definedName name="TIPO_PTO">[49]plamarc!#REF!</definedName>
    <definedName name="TITLE">'[18]Pen M AS ABC 25+RJ1'!#REF!</definedName>
    <definedName name="_xlnm.Print_Titles" localSheetId="6">'TABELA ABRIL''24'!$H:$I</definedName>
    <definedName name="_xlnm.Print_Titles">#REF!</definedName>
    <definedName name="TM">#REF!</definedName>
    <definedName name="to">#REF!</definedName>
    <definedName name="toggle">#REF!</definedName>
    <definedName name="Toothbrush" localSheetId="2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[53]Sources_Uses!$D$14</definedName>
    <definedName name="TRANSP">#REF!</definedName>
    <definedName name="TRES">#REF!</definedName>
    <definedName name="tresmeios" localSheetId="2">[0]!___p1</definedName>
    <definedName name="tresmeios">[0]!___p1</definedName>
    <definedName name="trimestre">'[36]honda yamaha'!$AP$2:$AX$37</definedName>
    <definedName name="tt">[10]!_p1</definedName>
    <definedName name="ttt" localSheetId="2">[0]!___p1</definedName>
    <definedName name="ttt">[0]!___p1</definedName>
    <definedName name="TTV">#REF!</definedName>
    <definedName name="TTVP">#REF!</definedName>
    <definedName name="TV" localSheetId="2">[0]!___p1</definedName>
    <definedName name="TV">[0]!___p1</definedName>
    <definedName name="TVAVULSA" localSheetId="2">[0]!___p1</definedName>
    <definedName name="TVAVULSA">[0]!___p1</definedName>
    <definedName name="TYPE">'[18]Pen M AS ABC 25+RJ1'!#REF!</definedName>
    <definedName name="U" localSheetId="2">[0]!_p1</definedName>
    <definedName name="U">[0]!_p1</definedName>
    <definedName name="UF">'[18]Pen M AS ABC 25+RJ1'!#REF!</definedName>
    <definedName name="Último_Dia_Útil">[31]PRINCIPAL!$C$6</definedName>
    <definedName name="UM">#REF!</definedName>
    <definedName name="UNI" hidden="1">#REF!</definedName>
    <definedName name="USA">[4]Feriados!$B$27:$B$34</definedName>
    <definedName name="uuuu">OFFSET([14]!START,0,0,1,1)</definedName>
    <definedName name="uy">[10]!_p1</definedName>
    <definedName name="V" localSheetId="2">[0]!_p1</definedName>
    <definedName name="V">[0]!_p1</definedName>
    <definedName name="VAI" localSheetId="2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[10]!_xlbgnm.p1</definedName>
    <definedName name="VEICULADO">#REF!</definedName>
    <definedName name="veiculos">#REF!</definedName>
    <definedName name="veja">#REF!</definedName>
    <definedName name="Vendas">#REF!</definedName>
    <definedName name="ver" localSheetId="2">[0]!_p1</definedName>
    <definedName name="ver">[0]!_p1</definedName>
    <definedName name="versao" localSheetId="2">[0]!_p1</definedName>
    <definedName name="versao">[0]!_p1</definedName>
    <definedName name="vi" localSheetId="2">[0]!___p1</definedName>
    <definedName name="vi">[0]!___p1</definedName>
    <definedName name="viado" localSheetId="2">[0]!____p1</definedName>
    <definedName name="viado">[0]!____p1</definedName>
    <definedName name="vic">[10]!_xlbgnm.p1</definedName>
    <definedName name="vio">[5]!____p1</definedName>
    <definedName name="VIT" localSheetId="6">#REF!</definedName>
    <definedName name="VIT" localSheetId="4">[25]VIT!$B:$B</definedName>
    <definedName name="VIT">[26]VIT!$B:$B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localSheetId="2" hidden="1">{"'crono'!$U$12:$W$20"}</definedName>
    <definedName name="vitorio" hidden="1">{"'crono'!$U$12:$W$20"}</definedName>
    <definedName name="vivo" localSheetId="2">[0]!___p1</definedName>
    <definedName name="vivo">[0]!___p1</definedName>
    <definedName name="vivo_alternativos" localSheetId="2">[0]!_p1</definedName>
    <definedName name="vivo_alternativos">[0]!_p1</definedName>
    <definedName name="vivo_conf" localSheetId="2">[0]!_p1</definedName>
    <definedName name="vivo_conf">[0]!_p1</definedName>
    <definedName name="VIVO_NÃO" localSheetId="2">[0]!_p1</definedName>
    <definedName name="VIVO_NÃO">[0]!_p1</definedName>
    <definedName name="VIVO2" localSheetId="2">[0]!_p1</definedName>
    <definedName name="VIVO2">[0]!_p1</definedName>
    <definedName name="vivo36" localSheetId="2">[0]!___p1</definedName>
    <definedName name="vivo36">[0]!___p1</definedName>
    <definedName name="VL">#REF!</definedName>
    <definedName name="VLP">#REF!</definedName>
    <definedName name="vv" localSheetId="2">[0]!___p1</definedName>
    <definedName name="vv">[0]!___p1</definedName>
    <definedName name="vvvv" localSheetId="2">[0]!__p1</definedName>
    <definedName name="vvvv">[0]!__p1</definedName>
    <definedName name="W" localSheetId="2">[0]!_p1</definedName>
    <definedName name="W">[0]!_p1</definedName>
    <definedName name="wdfpwepgr">[5]!____p1</definedName>
    <definedName name="WeekNumbers">#REF!</definedName>
    <definedName name="wEnt">#REF!</definedName>
    <definedName name="wqcwec" localSheetId="2">[0]!____p1</definedName>
    <definedName name="wqcwec">[0]!____p1</definedName>
    <definedName name="wrn.DHOR._.ESTAÇÕES._.L._.2._.até._.JUN98." localSheetId="2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localSheetId="2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localSheetId="2" hidden="1">{"1DhPgAbs",#N/A,FALSE,"dHora";"2DhPgPerc",#N/A,FALSE,"dHora";"3DhPgAbsAcum",#N/A,FALSE,"dHora"}</definedName>
    <definedName name="wrn.DhOut98." hidden="1">{"1DhPgAbs",#N/A,FALSE,"dHora";"2DhPgPerc",#N/A,FALSE,"dHora";"3DhPgAbsAcum",#N/A,FALSE,"dHora"}</definedName>
    <definedName name="wrn.Diário._.GDD." localSheetId="2" hidden="1">{#N/A,#N/A,FALSE,"CAPA";#N/A,#N/A,FALSE,"RTPR 3";#N/A,#N/A,FALSE,"RTVL Reunião";#N/A,#N/A,FALSE,"TTV 1_1"}</definedName>
    <definedName name="wrn.Diário._.GDD." hidden="1">{#N/A,#N/A,FALSE,"CAPA";#N/A,#N/A,FALSE,"RTPR 3";#N/A,#N/A,FALSE,"RTVL Reunião";#N/A,#N/A,FALSE,"TTV 1_1"}</definedName>
    <definedName name="wrn.DIRETRIZ." localSheetId="2" hidden="1">{#N/A,#N/A,FALSE,"ROTINA";#N/A,#N/A,FALSE,"ITENS";#N/A,#N/A,FALSE,"ACOMP"}</definedName>
    <definedName name="wrn.DIRETRIZ." hidden="1">{#N/A,#N/A,FALSE,"ROTINA";#N/A,#N/A,FALSE,"ITENS";#N/A,#N/A,FALSE,"ACOMP"}</definedName>
    <definedName name="wrn.Model." localSheetId="2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localSheetId="2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localSheetId="2" hidden="1">{#N/A,#N/A,FALSE,"SP1-OUT";#N/A,#N/A,FALSE,"SP1-NOV";#N/A,#N/A,FALSE,"SANT-OUT";#N/A,#N/A,FALSE,"SANT-NOV";#N/A,#N/A,FALSE,"CAMP-OUT";#N/A,#N/A,FALSE,"CAMP-NOV";#N/A,#N/A,FALSE,"CRONO 1";#N/A,#N/A,FALSE,"CAPA"}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localSheetId="2" hidden="1">{#N/A,#N/A,FALSE,"CRONO 0";#N/A,#N/A,FALSE,"CRONO (4)";#N/A,#N/A,FALSE,"CRONO (3)";#N/A,#N/A,FALSE,"CRONO (2)";#N/A,#N/A,FALSE,"CRONO (1)"}</definedName>
    <definedName name="wrn.RELAT." hidden="1">{#N/A,#N/A,FALSE,"CRONO 0";#N/A,#N/A,FALSE,"CRONO (4)";#N/A,#N/A,FALSE,"CRONO (3)";#N/A,#N/A,FALSE,"CRONO (2)";#N/A,#N/A,FALSE,"CRONO (1)"}</definedName>
    <definedName name="wrn.Telet." localSheetId="2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2">[0]!_p1</definedName>
    <definedName name="WS">[0]!_p1</definedName>
    <definedName name="ww" localSheetId="2">[0]!___p1</definedName>
    <definedName name="ww">[0]!___p1</definedName>
    <definedName name="wwc" localSheetId="2">[0]!____p1</definedName>
    <definedName name="wwc">[0]!____p1</definedName>
    <definedName name="WWWWW">#REF!</definedName>
    <definedName name="x" localSheetId="2">[0]!___p1</definedName>
    <definedName name="x">[0]!___p1</definedName>
    <definedName name="xx" localSheetId="2">[0]!___p1</definedName>
    <definedName name="xx">[0]!___p1</definedName>
    <definedName name="xxx">#REF!</definedName>
    <definedName name="xxxx" localSheetId="2">[0]!___p1</definedName>
    <definedName name="xxxx">[0]!___p1</definedName>
    <definedName name="xxxxxxx" localSheetId="2">[0]!____p1</definedName>
    <definedName name="xxxxxxx">[0]!____p1</definedName>
    <definedName name="xxxxxxxxx" localSheetId="2">[0]!____p1</definedName>
    <definedName name="xxxxxxxxx">[0]!____p1</definedName>
    <definedName name="y" localSheetId="2">[0]!__p1</definedName>
    <definedName name="y">[0]!__p1</definedName>
    <definedName name="Yamaha">'[36]honda yamaha'!$Z$1:$AM$29</definedName>
    <definedName name="yy">[10]!_xlbgnm.p1</definedName>
    <definedName name="z">#REF!</definedName>
    <definedName name="z\sdfh">[10]!_xlbgnm.p1</definedName>
    <definedName name="Z_BDB4B167_E3AA_11D7_8D7A_00B0D08F20DC_.wvu.PrintArea" hidden="1">#REF!</definedName>
    <definedName name="zdfb">[10]!_xlbgnm.p1</definedName>
    <definedName name="zdfbn">[10]!_xlbgnm.p1</definedName>
    <definedName name="zdfn">[10]!_xlbgnm.p1</definedName>
    <definedName name="zfdhu6rkvd8u6o5" localSheetId="2" hidden="1">{"'Janeiro'!$A$1:$I$153"}</definedName>
    <definedName name="zfdhu6rkvd8u6o5" hidden="1">{"'Janeiro'!$A$1:$I$153"}</definedName>
    <definedName name="zsdfhzfsdh">[10]!_xlbgnm.p1</definedName>
    <definedName name="zw">#N/A</definedName>
    <definedName name="zx">#N/A</definedName>
    <definedName name="ZXCVBNM" localSheetId="2">[0]!_p1</definedName>
    <definedName name="ZXCVBNM">[0]!_p1</definedName>
    <definedName name="ZXZZ">'[54]600ML'!#REF!</definedName>
    <definedName name="zz">#REF!</definedName>
    <definedName name="ZZZ">'[54]600ML'!#REF!</definedName>
    <definedName name="zzzz">#REF!</definedName>
    <definedName name="ZZZZZ" localSheetId="2">[0]!_p1</definedName>
    <definedName name="ZZZZZ">[0]!_p1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5" i="57" l="1"/>
  <c r="AY45" i="57"/>
  <c r="AO45" i="57"/>
  <c r="AH45" i="57"/>
  <c r="AA45" i="57"/>
  <c r="W45" i="57"/>
  <c r="P45" i="57"/>
  <c r="BG44" i="57"/>
  <c r="AY44" i="57"/>
  <c r="AO44" i="57"/>
  <c r="AH44" i="57"/>
  <c r="AA44" i="57"/>
  <c r="W44" i="57"/>
  <c r="P44" i="57"/>
  <c r="BG43" i="57"/>
  <c r="AY43" i="57"/>
  <c r="AO43" i="57"/>
  <c r="AH43" i="57"/>
  <c r="AA43" i="57"/>
  <c r="W43" i="57"/>
  <c r="P43" i="57"/>
  <c r="BG42" i="57"/>
  <c r="AY42" i="57"/>
  <c r="AO42" i="57"/>
  <c r="AH42" i="57"/>
  <c r="AA42" i="57"/>
  <c r="W42" i="57"/>
  <c r="P42" i="57"/>
  <c r="BG41" i="57"/>
  <c r="AY41" i="57"/>
  <c r="AO41" i="57"/>
  <c r="AH41" i="57"/>
  <c r="AA41" i="57"/>
  <c r="W41" i="57"/>
  <c r="P41" i="57"/>
  <c r="BG40" i="57"/>
  <c r="AY40" i="57"/>
  <c r="AO40" i="57"/>
  <c r="AH40" i="57"/>
  <c r="AA40" i="57"/>
  <c r="W40" i="57"/>
  <c r="P40" i="57"/>
  <c r="BG39" i="57"/>
  <c r="AY39" i="57"/>
  <c r="AO39" i="57"/>
  <c r="AH39" i="57"/>
  <c r="AA39" i="57"/>
  <c r="W39" i="57"/>
  <c r="P39" i="57"/>
  <c r="BG36" i="57"/>
  <c r="AY36" i="57"/>
  <c r="AO36" i="57"/>
  <c r="AH36" i="57"/>
  <c r="AA36" i="57"/>
  <c r="W36" i="57"/>
  <c r="P36" i="57"/>
  <c r="BG35" i="57"/>
  <c r="AY35" i="57"/>
  <c r="AO35" i="57"/>
  <c r="AH35" i="57"/>
  <c r="AA35" i="57"/>
  <c r="W35" i="57"/>
  <c r="P35" i="57"/>
  <c r="BG34" i="57"/>
  <c r="AY34" i="57"/>
  <c r="AO34" i="57"/>
  <c r="AH34" i="57"/>
  <c r="AA34" i="57"/>
  <c r="W34" i="57"/>
  <c r="P34" i="57"/>
  <c r="BG33" i="57"/>
  <c r="AY33" i="57"/>
  <c r="AO33" i="57"/>
  <c r="AH33" i="57"/>
  <c r="AA33" i="57"/>
  <c r="W33" i="57"/>
  <c r="P33" i="57"/>
  <c r="BG32" i="57"/>
  <c r="AY32" i="57"/>
  <c r="AO32" i="57"/>
  <c r="AH32" i="57"/>
  <c r="AA32" i="57"/>
  <c r="W32" i="57"/>
  <c r="P32" i="57"/>
  <c r="BG31" i="57"/>
  <c r="AY31" i="57"/>
  <c r="AO31" i="57"/>
  <c r="AH31" i="57"/>
  <c r="AA31" i="57"/>
  <c r="W31" i="57"/>
  <c r="P31" i="57"/>
  <c r="BG29" i="57"/>
  <c r="AY29" i="57"/>
  <c r="AO29" i="57"/>
  <c r="AH29" i="57"/>
  <c r="AA29" i="57"/>
  <c r="W29" i="57"/>
  <c r="P29" i="57"/>
  <c r="BG28" i="57"/>
  <c r="AY28" i="57"/>
  <c r="AO28" i="57"/>
  <c r="AH28" i="57"/>
  <c r="AA28" i="57"/>
  <c r="W28" i="57"/>
  <c r="P28" i="57"/>
  <c r="BG26" i="57"/>
  <c r="AY26" i="57"/>
  <c r="AO26" i="57"/>
  <c r="AH26" i="57"/>
  <c r="AA26" i="57"/>
  <c r="W26" i="57"/>
  <c r="P26" i="57"/>
  <c r="BG25" i="57"/>
  <c r="AY25" i="57"/>
  <c r="AO25" i="57"/>
  <c r="AH25" i="57"/>
  <c r="AA25" i="57"/>
  <c r="W25" i="57"/>
  <c r="P25" i="57"/>
  <c r="BG24" i="57"/>
  <c r="AY24" i="57"/>
  <c r="AO24" i="57"/>
  <c r="AH24" i="57"/>
  <c r="AA24" i="57"/>
  <c r="W24" i="57"/>
  <c r="P24" i="57"/>
  <c r="BG23" i="57"/>
  <c r="AY23" i="57"/>
  <c r="AO23" i="57"/>
  <c r="AH23" i="57"/>
  <c r="AA23" i="57"/>
  <c r="W23" i="57"/>
  <c r="P23" i="57"/>
  <c r="BG22" i="57"/>
  <c r="AY22" i="57"/>
  <c r="AO22" i="57"/>
  <c r="AH22" i="57"/>
  <c r="AA22" i="57"/>
  <c r="W22" i="57"/>
  <c r="P22" i="57"/>
  <c r="BG21" i="57"/>
  <c r="AY21" i="57"/>
  <c r="AO21" i="57"/>
  <c r="AH21" i="57"/>
  <c r="AA21" i="57"/>
  <c r="W21" i="57"/>
  <c r="P21" i="57"/>
  <c r="BG20" i="57"/>
  <c r="AY20" i="57"/>
  <c r="AO20" i="57"/>
  <c r="AH20" i="57"/>
  <c r="AA20" i="57"/>
  <c r="W20" i="57"/>
  <c r="P20" i="57"/>
  <c r="BG19" i="57"/>
  <c r="AY19" i="57"/>
  <c r="AO19" i="57"/>
  <c r="AH19" i="57"/>
  <c r="AA19" i="57"/>
  <c r="W19" i="57"/>
  <c r="P19" i="57"/>
  <c r="BG18" i="57"/>
  <c r="AY18" i="57"/>
  <c r="AO18" i="57"/>
  <c r="AH18" i="57"/>
  <c r="AA18" i="57"/>
  <c r="W18" i="57"/>
  <c r="P18" i="57"/>
  <c r="BG17" i="57"/>
  <c r="AY17" i="57"/>
  <c r="AO17" i="57"/>
  <c r="AH17" i="57"/>
  <c r="AA17" i="57"/>
  <c r="W17" i="57"/>
  <c r="P17" i="57"/>
  <c r="BG16" i="57"/>
  <c r="AY16" i="57"/>
  <c r="AO16" i="57"/>
  <c r="AH16" i="57"/>
  <c r="AA16" i="57"/>
  <c r="W16" i="57"/>
  <c r="P16" i="57"/>
  <c r="BG15" i="57"/>
  <c r="AY15" i="57"/>
  <c r="AO15" i="57"/>
  <c r="AH15" i="57"/>
  <c r="AA15" i="57"/>
  <c r="W15" i="57"/>
  <c r="P15" i="57"/>
  <c r="BG14" i="57"/>
  <c r="AY14" i="57"/>
  <c r="AO14" i="57"/>
  <c r="AH14" i="57"/>
  <c r="AA14" i="57"/>
  <c r="W14" i="57"/>
  <c r="P14" i="57"/>
  <c r="BG12" i="57"/>
  <c r="AY12" i="57"/>
  <c r="AO12" i="57"/>
  <c r="AH12" i="57"/>
  <c r="AA12" i="57"/>
  <c r="W12" i="57"/>
  <c r="P12" i="57"/>
  <c r="BG11" i="57"/>
  <c r="AY11" i="57"/>
  <c r="AO11" i="57"/>
  <c r="AH11" i="57"/>
  <c r="AA11" i="57"/>
  <c r="W11" i="57"/>
  <c r="P11" i="57"/>
  <c r="H12" i="56" l="1"/>
  <c r="H14" i="56" s="1"/>
  <c r="G12" i="56"/>
  <c r="E12" i="56"/>
  <c r="G11" i="56"/>
  <c r="F11" i="56"/>
  <c r="E11" i="56"/>
  <c r="D11" i="56"/>
  <c r="H8" i="56"/>
  <c r="H7" i="56"/>
  <c r="H6" i="56"/>
  <c r="H5" i="56"/>
  <c r="D8" i="56"/>
  <c r="D7" i="56"/>
  <c r="D5" i="56"/>
  <c r="N17" i="55"/>
  <c r="J12" i="55" l="1"/>
  <c r="P11" i="55"/>
  <c r="N11" i="55"/>
  <c r="Q11" i="55" s="1"/>
  <c r="J11" i="55"/>
  <c r="P10" i="55"/>
  <c r="N10" i="55"/>
  <c r="Q10" i="55" s="1"/>
  <c r="P9" i="55"/>
  <c r="N9" i="55"/>
  <c r="N12" i="55" s="1"/>
  <c r="H34" i="38"/>
  <c r="P34" i="38" s="1"/>
  <c r="H33" i="38"/>
  <c r="P33" i="38" s="1"/>
  <c r="H26" i="38"/>
  <c r="P26" i="38" s="1"/>
  <c r="H25" i="38"/>
  <c r="P25" i="38" s="1"/>
  <c r="H18" i="38"/>
  <c r="P18" i="38" s="1"/>
  <c r="H17" i="38"/>
  <c r="P17" i="38" s="1"/>
  <c r="H10" i="38"/>
  <c r="P10" i="38" s="1"/>
  <c r="H9" i="38"/>
  <c r="P9" i="38" s="1"/>
  <c r="V28" i="38"/>
  <c r="P6" i="38"/>
  <c r="V36" i="38"/>
  <c r="P32" i="38"/>
  <c r="S31" i="38"/>
  <c r="S32" i="38" s="1"/>
  <c r="S33" i="38" s="1"/>
  <c r="S34" i="38" s="1"/>
  <c r="P31" i="38"/>
  <c r="P30" i="38"/>
  <c r="P24" i="38"/>
  <c r="S23" i="38"/>
  <c r="S24" i="38" s="1"/>
  <c r="S25" i="38" s="1"/>
  <c r="S26" i="38" s="1"/>
  <c r="P23" i="38"/>
  <c r="P22" i="38"/>
  <c r="S15" i="38"/>
  <c r="S16" i="38" s="1"/>
  <c r="P15" i="38"/>
  <c r="P14" i="38"/>
  <c r="P8" i="38"/>
  <c r="P7" i="38"/>
  <c r="X33" i="38"/>
  <c r="Y33" i="38" s="1"/>
  <c r="Q33" i="38" s="1"/>
  <c r="X30" i="38"/>
  <c r="Y30" i="38" s="1"/>
  <c r="Q30" i="38" s="1"/>
  <c r="X25" i="38"/>
  <c r="Y25" i="38" s="1"/>
  <c r="Q25" i="38" s="1"/>
  <c r="X22" i="38"/>
  <c r="Y22" i="38" s="1"/>
  <c r="Q22" i="38" s="1"/>
  <c r="X17" i="38"/>
  <c r="Y17" i="38" s="1"/>
  <c r="Q17" i="38" s="1"/>
  <c r="X14" i="38"/>
  <c r="Y14" i="38" s="1"/>
  <c r="Q14" i="38" s="1"/>
  <c r="X9" i="38"/>
  <c r="X6" i="38"/>
  <c r="Q9" i="55" l="1"/>
  <c r="Q12" i="55" s="1"/>
  <c r="O12" i="55" s="1"/>
  <c r="P28" i="38"/>
  <c r="R30" i="38"/>
  <c r="T30" i="38" s="1"/>
  <c r="R14" i="38"/>
  <c r="T14" i="38" s="1"/>
  <c r="P12" i="38"/>
  <c r="R17" i="38"/>
  <c r="R33" i="38"/>
  <c r="T33" i="38" s="1"/>
  <c r="R22" i="38"/>
  <c r="R25" i="38"/>
  <c r="T25" i="38" s="1"/>
  <c r="S17" i="38"/>
  <c r="S18" i="38" s="1"/>
  <c r="E7" i="54"/>
  <c r="D7" i="54"/>
  <c r="C7" i="54"/>
  <c r="T22" i="38" l="1"/>
  <c r="T17" i="38"/>
  <c r="V20" i="38"/>
  <c r="V12" i="38"/>
  <c r="S7" i="38"/>
  <c r="S8" i="38" s="1"/>
  <c r="S9" i="38" s="1"/>
  <c r="S10" i="38" s="1"/>
  <c r="V38" i="38" l="1"/>
  <c r="Z33" i="38"/>
  <c r="X26" i="38"/>
  <c r="Y26" i="38" s="1"/>
  <c r="Q26" i="38" s="1"/>
  <c r="R26" i="38" s="1"/>
  <c r="T26" i="38" s="1"/>
  <c r="X18" i="38"/>
  <c r="Y9" i="38"/>
  <c r="Z9" i="38" s="1"/>
  <c r="P36" i="38"/>
  <c r="Z22" i="38"/>
  <c r="X7" i="38"/>
  <c r="Y7" i="38" s="1"/>
  <c r="Q7" i="38" s="1"/>
  <c r="R7" i="38" s="1"/>
  <c r="T7" i="38" s="1"/>
  <c r="Z30" i="38"/>
  <c r="X31" i="38"/>
  <c r="Y31" i="38" s="1"/>
  <c r="Q31" i="38" s="1"/>
  <c r="R31" i="38" s="1"/>
  <c r="T31" i="38" s="1"/>
  <c r="Y6" i="38"/>
  <c r="Z6" i="38" s="1"/>
  <c r="X23" i="38"/>
  <c r="Y23" i="38" s="1"/>
  <c r="Q23" i="38" s="1"/>
  <c r="R23" i="38" s="1"/>
  <c r="T23" i="38" l="1"/>
  <c r="Y18" i="38"/>
  <c r="Q18" i="38" s="1"/>
  <c r="R18" i="38" s="1"/>
  <c r="T18" i="38" s="1"/>
  <c r="Z17" i="38"/>
  <c r="X34" i="38"/>
  <c r="Y34" i="38" s="1"/>
  <c r="Q34" i="38" s="1"/>
  <c r="R34" i="38" s="1"/>
  <c r="T34" i="38" s="1"/>
  <c r="Z25" i="38"/>
  <c r="X10" i="38"/>
  <c r="Y10" i="38" s="1"/>
  <c r="Z10" i="38" s="1"/>
  <c r="Z26" i="38"/>
  <c r="Q9" i="38"/>
  <c r="R9" i="38" s="1"/>
  <c r="T9" i="38" s="1"/>
  <c r="Z7" i="38"/>
  <c r="X8" i="38"/>
  <c r="Y8" i="38" s="1"/>
  <c r="Q8" i="38" s="1"/>
  <c r="R8" i="38" s="1"/>
  <c r="T8" i="38" s="1"/>
  <c r="Z14" i="38"/>
  <c r="X15" i="38"/>
  <c r="Y15" i="38" s="1"/>
  <c r="Q15" i="38" s="1"/>
  <c r="R15" i="38" s="1"/>
  <c r="T15" i="38" s="1"/>
  <c r="X32" i="38"/>
  <c r="Y32" i="38" s="1"/>
  <c r="Q32" i="38" s="1"/>
  <c r="R32" i="38" s="1"/>
  <c r="T32" i="38" s="1"/>
  <c r="Q6" i="38"/>
  <c r="R6" i="38" s="1"/>
  <c r="X24" i="38"/>
  <c r="Y24" i="38" s="1"/>
  <c r="Q24" i="38" s="1"/>
  <c r="R24" i="38" s="1"/>
  <c r="T24" i="38" s="1"/>
  <c r="R28" i="38" l="1"/>
  <c r="E7" i="56" s="1"/>
  <c r="T28" i="38"/>
  <c r="G7" i="56" s="1"/>
  <c r="T6" i="38"/>
  <c r="Z18" i="38"/>
  <c r="Z34" i="38"/>
  <c r="Q10" i="38"/>
  <c r="R10" i="38" s="1"/>
  <c r="T10" i="38" s="1"/>
  <c r="Z8" i="38"/>
  <c r="X16" i="38"/>
  <c r="Z15" i="38"/>
  <c r="Z32" i="38"/>
  <c r="Z31" i="38"/>
  <c r="Z23" i="38"/>
  <c r="Z24" i="38"/>
  <c r="S28" i="38" l="1"/>
  <c r="F7" i="56" s="1"/>
  <c r="T12" i="38"/>
  <c r="G5" i="56" s="1"/>
  <c r="Y16" i="38"/>
  <c r="Q16" i="38" s="1"/>
  <c r="R12" i="38"/>
  <c r="E5" i="56" s="1"/>
  <c r="R36" i="38"/>
  <c r="E8" i="56" s="1"/>
  <c r="Z16" i="38" l="1"/>
  <c r="S12" i="38"/>
  <c r="F5" i="56" s="1"/>
  <c r="T36" i="38" l="1"/>
  <c r="G8" i="56" s="1"/>
  <c r="S36" i="38" l="1"/>
  <c r="F8" i="56" s="1"/>
  <c r="P16" i="38"/>
  <c r="P20" i="38" s="1"/>
  <c r="D6" i="56" s="1"/>
  <c r="D9" i="56" s="1"/>
  <c r="R16" i="38" l="1"/>
  <c r="R20" i="38" l="1"/>
  <c r="E6" i="56" s="1"/>
  <c r="E9" i="56" s="1"/>
  <c r="E14" i="56" s="1"/>
  <c r="T16" i="38"/>
  <c r="T20" i="38" s="1"/>
  <c r="G6" i="56" s="1"/>
  <c r="G9" i="56" s="1"/>
  <c r="G14" i="56" s="1"/>
  <c r="S20" i="38" l="1"/>
  <c r="F6" i="56" s="1"/>
  <c r="F9" i="56" s="1"/>
  <c r="T38" i="38"/>
  <c r="R38" i="38"/>
  <c r="S38" i="38" l="1"/>
</calcChain>
</file>

<file path=xl/sharedStrings.xml><?xml version="1.0" encoding="utf-8"?>
<sst xmlns="http://schemas.openxmlformats.org/spreadsheetml/2006/main" count="829" uniqueCount="383">
  <si>
    <t>PROGRAMA</t>
  </si>
  <si>
    <t>ENTREGA</t>
  </si>
  <si>
    <t>TOTAL
TABELA</t>
  </si>
  <si>
    <t>UNITÁRIO</t>
  </si>
  <si>
    <t>CONV %</t>
  </si>
  <si>
    <t>UNITÁRIO
FORMATO</t>
  </si>
  <si>
    <t>PREÇO
30"
TABELA</t>
  </si>
  <si>
    <t>PREÇO TOTAL LÍQUIDO (R$)</t>
  </si>
  <si>
    <t>DESC. %</t>
  </si>
  <si>
    <t>PREÇO</t>
  </si>
  <si>
    <t>DURAÇÃO</t>
  </si>
  <si>
    <t>INSERÇÕES</t>
  </si>
  <si>
    <t>DIREITOS AUTORAIS E CORRELATOS</t>
  </si>
  <si>
    <t>PREÇO TOTAL BRUTO
COM DESCONTO (R$)</t>
  </si>
  <si>
    <t>GRADE
ROTATIVA</t>
  </si>
  <si>
    <t>5"</t>
  </si>
  <si>
    <t>TOTAL GERAL</t>
  </si>
  <si>
    <t>RIO DE JANEIRO</t>
  </si>
  <si>
    <t>BELO HORIZONTE</t>
  </si>
  <si>
    <t>ESPÍRITO SANTO</t>
  </si>
  <si>
    <t>DISTRITO FEDERAL</t>
  </si>
  <si>
    <t>CUIABÁ</t>
  </si>
  <si>
    <t>RONDONÓPOLIS</t>
  </si>
  <si>
    <t>SINOP</t>
  </si>
  <si>
    <t>TANGARÁ DA SERRA</t>
  </si>
  <si>
    <t>SORRISO</t>
  </si>
  <si>
    <t xml:space="preserve">LUCAS DO RIO VERDE </t>
  </si>
  <si>
    <t>SALVADOR</t>
  </si>
  <si>
    <t>VINHETA ABERTURA</t>
  </si>
  <si>
    <t>VINHETA ENCERRAMENTO</t>
  </si>
  <si>
    <t>BASE
HOJE EM DIA</t>
  </si>
  <si>
    <t>ENTREGA
NO PROGRAMA</t>
  </si>
  <si>
    <t xml:space="preserve">COMERCIAL </t>
  </si>
  <si>
    <t>30"</t>
  </si>
  <si>
    <t>CHAMADAS DE DIVULGAÇÃO</t>
  </si>
  <si>
    <t>PRAÇA</t>
  </si>
  <si>
    <t>LOCAL</t>
  </si>
  <si>
    <t>ENTREGA NA
GRADE ROTATIVA</t>
  </si>
  <si>
    <t>TOTAL RIO DE JANEIRO</t>
  </si>
  <si>
    <t>TOTAL BELO HORIZONTE</t>
  </si>
  <si>
    <t>TOTAL ESPÍRITO SANTO</t>
  </si>
  <si>
    <t>MERCADO NACIONAL</t>
  </si>
  <si>
    <t>TABELA DE PREÇOS - RECORD</t>
  </si>
  <si>
    <t>REGIÃO SUDESTE</t>
  </si>
  <si>
    <t>REGIÃO SUL</t>
  </si>
  <si>
    <t>REGIÃO CENTRO-OESTE</t>
  </si>
  <si>
    <t>REGIÃO NORDESTE</t>
  </si>
  <si>
    <t>REGIÃO NORTE</t>
  </si>
  <si>
    <t>DIA</t>
  </si>
  <si>
    <t>HORA</t>
  </si>
  <si>
    <t>GÊNERO</t>
  </si>
  <si>
    <t>CÓDIGO</t>
  </si>
  <si>
    <t xml:space="preserve">PREÇO NET </t>
  </si>
  <si>
    <t>Preço 30" SAT</t>
  </si>
  <si>
    <t>COEF.</t>
  </si>
  <si>
    <t>(SPE)#</t>
  </si>
  <si>
    <t>SÃO PAULO</t>
  </si>
  <si>
    <t>SJRP</t>
  </si>
  <si>
    <t>FRANCA/ RIB.PRETO</t>
  </si>
  <si>
    <t>CAMPINAS</t>
  </si>
  <si>
    <t>BAURU</t>
  </si>
  <si>
    <t>SANTOS/ SJC</t>
  </si>
  <si>
    <t>(RJE)#</t>
  </si>
  <si>
    <t>CAMPOS</t>
  </si>
  <si>
    <t>(MGE)#</t>
  </si>
  <si>
    <t>UBERLÂNDIA</t>
  </si>
  <si>
    <t>GOVERNADOR VALADARES</t>
  </si>
  <si>
    <t>VARGINHA</t>
  </si>
  <si>
    <t>(SCE)#</t>
  </si>
  <si>
    <t>FLORIANÓPOLIS</t>
  </si>
  <si>
    <t>ITAJAÍ</t>
  </si>
  <si>
    <t>CRICIÚMA</t>
  </si>
  <si>
    <t>JOINVILLE</t>
  </si>
  <si>
    <t>BLUMENAU</t>
  </si>
  <si>
    <t>CHAPECÓ</t>
  </si>
  <si>
    <t>(PRE)#</t>
  </si>
  <si>
    <t>CURITIBA</t>
  </si>
  <si>
    <t>MARINGÁ</t>
  </si>
  <si>
    <t>LONDRINA/
CORNÉLIO PROCÓPIO</t>
  </si>
  <si>
    <t>CASCAVEL/ TOLEDO</t>
  </si>
  <si>
    <t>PORTO ALEGRE</t>
  </si>
  <si>
    <t xml:space="preserve">CAMPO GRANDE </t>
  </si>
  <si>
    <t>(MTE)#</t>
  </si>
  <si>
    <t>(BAE)#</t>
  </si>
  <si>
    <t>ITABUNA</t>
  </si>
  <si>
    <t>ARACAJU</t>
  </si>
  <si>
    <t>MACEIÓ</t>
  </si>
  <si>
    <t>RECIFE</t>
  </si>
  <si>
    <t>CEARÁ</t>
  </si>
  <si>
    <t>NATAL</t>
  </si>
  <si>
    <t>J.PESSOA</t>
  </si>
  <si>
    <t>TERESINA</t>
  </si>
  <si>
    <t>SÃO LUÍS</t>
  </si>
  <si>
    <t>PALMAS</t>
  </si>
  <si>
    <t>BELÉM</t>
  </si>
  <si>
    <t>MACAPÁ</t>
  </si>
  <si>
    <t>BOA VISTA</t>
  </si>
  <si>
    <t>MANAUS</t>
  </si>
  <si>
    <t>RIO BRANCO</t>
  </si>
  <si>
    <t>PORTO VELHO</t>
  </si>
  <si>
    <t>INÍCIO</t>
  </si>
  <si>
    <t>FIM</t>
  </si>
  <si>
    <t>CONV.</t>
  </si>
  <si>
    <t>CORNÉLIO</t>
  </si>
  <si>
    <t>TOLEDO</t>
  </si>
  <si>
    <t>ALEGRE</t>
  </si>
  <si>
    <t>FEDERAL</t>
  </si>
  <si>
    <t>GRANDE</t>
  </si>
  <si>
    <t>VISTA</t>
  </si>
  <si>
    <t>BRANCO</t>
  </si>
  <si>
    <t>VELHO</t>
  </si>
  <si>
    <t>PARA 15"</t>
  </si>
  <si>
    <t>(SP1)</t>
  </si>
  <si>
    <t>(SP2)</t>
  </si>
  <si>
    <t>(SP3)</t>
  </si>
  <si>
    <t>(SP4)</t>
  </si>
  <si>
    <t>(SP5)</t>
  </si>
  <si>
    <t>(SP6)</t>
  </si>
  <si>
    <t>(RJ1)</t>
  </si>
  <si>
    <t>(RJ2)</t>
  </si>
  <si>
    <t>(MG1)</t>
  </si>
  <si>
    <t>(MG2)</t>
  </si>
  <si>
    <t>(MG3)</t>
  </si>
  <si>
    <t>(MG4)</t>
  </si>
  <si>
    <t>(ES1)</t>
  </si>
  <si>
    <t>(SC1)</t>
  </si>
  <si>
    <t>(SC2)</t>
  </si>
  <si>
    <t>(SC3)</t>
  </si>
  <si>
    <t>(SC4)</t>
  </si>
  <si>
    <t>(SC5)</t>
  </si>
  <si>
    <t>(SC6)</t>
  </si>
  <si>
    <t>(PR1)</t>
  </si>
  <si>
    <t>(PR2)</t>
  </si>
  <si>
    <t>(PR3)</t>
  </si>
  <si>
    <t>(PR4)</t>
  </si>
  <si>
    <t>(RS1)</t>
  </si>
  <si>
    <t>(DF1)</t>
  </si>
  <si>
    <t>(GO1)</t>
  </si>
  <si>
    <t>(MS1)</t>
  </si>
  <si>
    <t>(MT1)</t>
  </si>
  <si>
    <t>(MT2)</t>
  </si>
  <si>
    <t>(MT3)</t>
  </si>
  <si>
    <t>(MT4)</t>
  </si>
  <si>
    <t>(MT5)</t>
  </si>
  <si>
    <t>(MT6)</t>
  </si>
  <si>
    <t>(BA1)</t>
  </si>
  <si>
    <t>(BA2)</t>
  </si>
  <si>
    <t>(SE1)</t>
  </si>
  <si>
    <t>(AL1)</t>
  </si>
  <si>
    <t>(PE1)</t>
  </si>
  <si>
    <t>(CE1)</t>
  </si>
  <si>
    <t>(RN1)</t>
  </si>
  <si>
    <t>(PB1)</t>
  </si>
  <si>
    <t>(PI1)</t>
  </si>
  <si>
    <t>(MA1)</t>
  </si>
  <si>
    <t>(TO1)</t>
  </si>
  <si>
    <t>(PA1)</t>
  </si>
  <si>
    <t>(AP1)</t>
  </si>
  <si>
    <t>(RR1)</t>
  </si>
  <si>
    <t>(AM1)</t>
  </si>
  <si>
    <t>(AC1)</t>
  </si>
  <si>
    <t>(RO1)</t>
  </si>
  <si>
    <t>SEG/SEX</t>
  </si>
  <si>
    <t>05H00</t>
  </si>
  <si>
    <t>08H40</t>
  </si>
  <si>
    <t>REPORTAGEM</t>
  </si>
  <si>
    <t>BGRM</t>
  </si>
  <si>
    <t>BALANÇO GERAL MANHÃ</t>
  </si>
  <si>
    <t>(*)</t>
  </si>
  <si>
    <t>10H00</t>
  </si>
  <si>
    <t>JORNALISMO</t>
  </si>
  <si>
    <t>FALA</t>
  </si>
  <si>
    <t>FALA BRASIL</t>
  </si>
  <si>
    <t>11H50</t>
  </si>
  <si>
    <t>SHOW</t>
  </si>
  <si>
    <t>HDIA</t>
  </si>
  <si>
    <t>HOJE EM DIA</t>
  </si>
  <si>
    <t>15H30</t>
  </si>
  <si>
    <t>BASP</t>
  </si>
  <si>
    <t>BALANÇO GERAL VES</t>
  </si>
  <si>
    <t>16H30</t>
  </si>
  <si>
    <t>NOVELA</t>
  </si>
  <si>
    <t>NVTD</t>
  </si>
  <si>
    <t>NOVELA DA TARDE 1</t>
  </si>
  <si>
    <t>19H45</t>
  </si>
  <si>
    <t>CIAL</t>
  </si>
  <si>
    <t>CIDADE ALERTA</t>
  </si>
  <si>
    <t>19H55</t>
  </si>
  <si>
    <t>21H00</t>
  </si>
  <si>
    <t>JREC</t>
  </si>
  <si>
    <t>JORNAL DA RECORD</t>
  </si>
  <si>
    <t>21H45</t>
  </si>
  <si>
    <t>NOVE</t>
  </si>
  <si>
    <t xml:space="preserve">NOVELA 3 </t>
  </si>
  <si>
    <t>22H30</t>
  </si>
  <si>
    <t>NV22</t>
  </si>
  <si>
    <t>SEG/DOM</t>
  </si>
  <si>
    <t>00H00</t>
  </si>
  <si>
    <t>REALITY SHOW</t>
  </si>
  <si>
    <t>SEX</t>
  </si>
  <si>
    <t>22H45</t>
  </si>
  <si>
    <t>00H30</t>
  </si>
  <si>
    <t>QUIL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</si>
  <si>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</si>
  <si>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</si>
  <si>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</si>
  <si>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</si>
  <si>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</si>
  <si>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</si>
  <si>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</si>
  <si>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07H35</t>
  </si>
  <si>
    <t>12H00</t>
  </si>
  <si>
    <t>FBES</t>
  </si>
  <si>
    <t>FALA BRASIL - Ed. de Sábado</t>
  </si>
  <si>
    <t>13H00</t>
  </si>
  <si>
    <t>15H00</t>
  </si>
  <si>
    <t>BSPE</t>
  </si>
  <si>
    <t xml:space="preserve">BALANÇO GERAL - Ed. de Sábado </t>
  </si>
  <si>
    <t>17H00</t>
  </si>
  <si>
    <t>FILME</t>
  </si>
  <si>
    <t>CIAV</t>
  </si>
  <si>
    <t>CINE AVENTURA</t>
  </si>
  <si>
    <t>CAES</t>
  </si>
  <si>
    <t>CIDADE ALERTA - Ed. de Sábado</t>
  </si>
  <si>
    <t>JRES</t>
  </si>
  <si>
    <t>JORNAL DA RECORD - Ed. de Sábado</t>
  </si>
  <si>
    <t>01H15</t>
  </si>
  <si>
    <t>STSA</t>
  </si>
  <si>
    <t>SUPER TELA</t>
  </si>
  <si>
    <t>DOM</t>
  </si>
  <si>
    <t>09H00</t>
  </si>
  <si>
    <t>14H00</t>
  </si>
  <si>
    <t>INFANTIL</t>
  </si>
  <si>
    <t>RKID</t>
  </si>
  <si>
    <t>RECORD KIDS</t>
  </si>
  <si>
    <t>CMDM</t>
  </si>
  <si>
    <t>AUDITÓRIO</t>
  </si>
  <si>
    <t>FARO</t>
  </si>
  <si>
    <t xml:space="preserve">HORA DO FARO </t>
  </si>
  <si>
    <t>23H00</t>
  </si>
  <si>
    <t>DOES</t>
  </si>
  <si>
    <t>DOMINGO ESPETACULAR</t>
  </si>
  <si>
    <t>CARE</t>
  </si>
  <si>
    <r>
      <t>CÂMERA RECORD</t>
    </r>
    <r>
      <rPr>
        <b/>
        <sz val="9"/>
        <rFont val="Calibri  "/>
      </rPr>
      <t xml:space="preserve"> </t>
    </r>
  </si>
  <si>
    <t>SDOM</t>
  </si>
  <si>
    <t>SÉRIE DE DOMINGO</t>
  </si>
  <si>
    <t># Valores para efeito de planejamento. As autorizações Estado deverão ser feitas praça a praça.</t>
  </si>
  <si>
    <t>(*) Não é exibido em Rede. As demais praças consultar a programação local.</t>
  </si>
  <si>
    <t>ROTATIVO - PROGRAMAÇÃO COMERCIAL</t>
  </si>
  <si>
    <t>ABERTURA AO ENCERRAMENTO</t>
  </si>
  <si>
    <t>MATUTINO</t>
  </si>
  <si>
    <t>VESPERTINO</t>
  </si>
  <si>
    <t>NOTURNO</t>
  </si>
  <si>
    <t>MERCADOS</t>
  </si>
  <si>
    <t>ABERT. ÀS 12H</t>
  </si>
  <si>
    <t>12H ÀS 18H</t>
  </si>
  <si>
    <t>18H AO ENC.</t>
  </si>
  <si>
    <t>ROTATIVO</t>
  </si>
  <si>
    <t>REDE</t>
  </si>
  <si>
    <t>SP ESTADO</t>
  </si>
  <si>
    <t xml:space="preserve">SÃO PAULO </t>
  </si>
  <si>
    <t>SÃO JOSÉ DO RIO PRETO</t>
  </si>
  <si>
    <t xml:space="preserve">FRANCA </t>
  </si>
  <si>
    <t xml:space="preserve">BAURU </t>
  </si>
  <si>
    <t xml:space="preserve">SANTOS  </t>
  </si>
  <si>
    <t>RJ ESTADO</t>
  </si>
  <si>
    <t>MG ESTADO</t>
  </si>
  <si>
    <t>SC ESTADO</t>
  </si>
  <si>
    <t>PR ESTADO</t>
  </si>
  <si>
    <t>LONDRINA/CORNÉLIO</t>
  </si>
  <si>
    <t>CASCAVEL/TOLEDO</t>
  </si>
  <si>
    <t>CAMPO GRANDE</t>
  </si>
  <si>
    <t>MT ESTADO</t>
  </si>
  <si>
    <t>BA ESTADO</t>
  </si>
  <si>
    <t>MACEIO</t>
  </si>
  <si>
    <t>JOÃO PESSOA</t>
  </si>
  <si>
    <t>Departamento de Marketing</t>
  </si>
  <si>
    <t>Valores 30" em Real.</t>
  </si>
  <si>
    <t>ROTATIVO 24H</t>
  </si>
  <si>
    <t>EMISSORA</t>
  </si>
  <si>
    <t>QUANTIDADE
MUNICÍPIOS</t>
  </si>
  <si>
    <t>TELESPECTADORES
POTENCIAIS</t>
  </si>
  <si>
    <t>IPC
2021</t>
  </si>
  <si>
    <t xml:space="preserve">TOTAL </t>
  </si>
  <si>
    <t>ESTADO</t>
  </si>
  <si>
    <t>MG</t>
  </si>
  <si>
    <t>RJ</t>
  </si>
  <si>
    <t>ES</t>
  </si>
  <si>
    <t>TOTAL CAMPOS</t>
  </si>
  <si>
    <t>PROPOSTA: O BRASIL QUE DÁ GOSTO</t>
  </si>
  <si>
    <t>MERCADO: Nacional</t>
  </si>
  <si>
    <t>TABELA DE PREÇOS: Vigente</t>
  </si>
  <si>
    <t>DATA: 11/03/2024</t>
  </si>
  <si>
    <t>FORMATO</t>
  </si>
  <si>
    <t>CANAL</t>
  </si>
  <si>
    <t>DISTRIBUIÇÃO</t>
  </si>
  <si>
    <t>DETALHAMENTO</t>
  </si>
  <si>
    <t>VOLUME CONTRATADO</t>
  </si>
  <si>
    <t>SEGMENTAÇÃO</t>
  </si>
  <si>
    <t xml:space="preserve">VISIBILIDADE ESTIMADA </t>
  </si>
  <si>
    <t>KPI</t>
  </si>
  <si>
    <t>VALOR UNITÁRIO TABELA</t>
  </si>
  <si>
    <t>TOTAL TABELA</t>
  </si>
  <si>
    <t>DESC (%)</t>
  </si>
  <si>
    <t>CUSTO UNITÁRIO</t>
  </si>
  <si>
    <t>TOTAL BRUTO</t>
  </si>
  <si>
    <t>MÍDIA DISPLAY</t>
  </si>
  <si>
    <t>Mídia Livre</t>
  </si>
  <si>
    <t>R7 - Home Page (principal e de canais) + Internas</t>
  </si>
  <si>
    <t>ROS</t>
  </si>
  <si>
    <t>Formatos Display: 728x90, 970x250, 300x250, 300x600 e 320x50</t>
  </si>
  <si>
    <t>Mês</t>
  </si>
  <si>
    <t>N/A</t>
  </si>
  <si>
    <t>Impressões</t>
  </si>
  <si>
    <t xml:space="preserve">CPM </t>
  </si>
  <si>
    <t>Patrocínio especial</t>
  </si>
  <si>
    <t>O Brasil que dá Gosto</t>
  </si>
  <si>
    <t>Record</t>
  </si>
  <si>
    <t>Logo no topo + mídia display no canal + mídia display no site da Record</t>
  </si>
  <si>
    <t>VOD + Pacote de divulgação</t>
  </si>
  <si>
    <t>YT Record</t>
  </si>
  <si>
    <t>R7 + YT + FB + IG +TW</t>
  </si>
  <si>
    <t>Vídeo com os episódios + oferecimento da marca</t>
  </si>
  <si>
    <t>pacote</t>
  </si>
  <si>
    <t>Impactos</t>
  </si>
  <si>
    <t>Unidade</t>
  </si>
  <si>
    <t>]</t>
  </si>
  <si>
    <t>INVESTIMENTO TOTAL</t>
  </si>
  <si>
    <t>Total Tabela</t>
  </si>
  <si>
    <t>Total  Negociado</t>
  </si>
  <si>
    <t>SERIE 8 EPSÓDIOS</t>
  </si>
  <si>
    <t xml:space="preserve">RESUMO POR VEÍCULO
COTA PATROCÍNIO | PROGRAMA STILL STANDING* </t>
  </si>
  <si>
    <t>TOTAL DE INS / IMP</t>
  </si>
  <si>
    <t xml:space="preserve">PREÇO BRUTO TABELA </t>
  </si>
  <si>
    <t>DESC. (%)</t>
  </si>
  <si>
    <t xml:space="preserve">PREÇO BRUTO PROPOSTO </t>
  </si>
  <si>
    <t xml:space="preserve">DIREITOS AUTORAIS E CORRELATOS </t>
  </si>
  <si>
    <t>-</t>
  </si>
  <si>
    <t xml:space="preserve">TOTAL RECORD </t>
  </si>
  <si>
    <t>AÇÕES MULTIPLATAFORMA</t>
  </si>
  <si>
    <t>TOTAL  R7 MTP</t>
  </si>
  <si>
    <t>TOTAL  RECORD + R7 MTP</t>
  </si>
  <si>
    <t>VÁLIDA A PARTIR DE 01 ABRIL'24</t>
  </si>
  <si>
    <t>GOIÁS</t>
  </si>
  <si>
    <t>QUA</t>
  </si>
  <si>
    <t>21H30</t>
  </si>
  <si>
    <t>23H20</t>
  </si>
  <si>
    <t>FUTEBOL</t>
  </si>
  <si>
    <t>FUTQ</t>
  </si>
  <si>
    <t xml:space="preserve">FUTEBOL QUARTA-FEIRA </t>
  </si>
  <si>
    <t>NOVELA 22H</t>
  </si>
  <si>
    <t>AGCO</t>
  </si>
  <si>
    <t>A GRANDE CONQUISTA 2 (Estreia dia 22)</t>
  </si>
  <si>
    <t>SEG</t>
  </si>
  <si>
    <t>DOCI</t>
  </si>
  <si>
    <t>DOC INVESTIGAÇÃO</t>
  </si>
  <si>
    <t>TER</t>
  </si>
  <si>
    <t>00H45</t>
  </si>
  <si>
    <t>CIES</t>
  </si>
  <si>
    <t>CINE RECORD ESPECIAL</t>
  </si>
  <si>
    <t>PATR</t>
  </si>
  <si>
    <t>PATRULHA DAS FRONTEIRAS</t>
  </si>
  <si>
    <t>QUI</t>
  </si>
  <si>
    <t>CMRR</t>
  </si>
  <si>
    <t>CÂMERA RECORD - MELHORES REPORTAGENS</t>
  </si>
  <si>
    <t>QUILOS MORTAIS</t>
  </si>
  <si>
    <t>SEG/QUA/QUI/SEX</t>
  </si>
  <si>
    <t>CAE2</t>
  </si>
  <si>
    <t>CIDADE ALERTA 2 - Ed. de Sábado</t>
  </si>
  <si>
    <t>SSAB</t>
  </si>
  <si>
    <t>SÉRIE DE SÁBADO</t>
  </si>
  <si>
    <t>16H00</t>
  </si>
  <si>
    <r>
      <t>CINE MAIOR</t>
    </r>
    <r>
      <rPr>
        <b/>
        <sz val="8"/>
        <rFont val="Calibri  "/>
      </rPr>
      <t/>
    </r>
  </si>
  <si>
    <t>18H00</t>
  </si>
  <si>
    <t>CMGO</t>
  </si>
  <si>
    <t>CANTA COMIGO 6 (Estreia dia 14)</t>
  </si>
  <si>
    <t>20H00</t>
  </si>
  <si>
    <t>FUTD</t>
  </si>
  <si>
    <t>FUTEBOL DOMINGO</t>
  </si>
  <si>
    <t>01H00</t>
  </si>
  <si>
    <t xml:space="preserve">- Preço Satélite: com exceção dos programas Balanço Geral Manhã, Ves e Edição de Sábado e Record Kids, que para  veiculações  Satélite  assumem o preço  de SP1, para  todos os  demais programas o preço é 25% do NET.   </t>
  </si>
  <si>
    <t>VÁLIDO A PARTIR DE 01 DE ABRIL'24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</si>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</sst>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;[Red]#,##0"/>
    <numFmt numFmtId="166" formatCode="#,##0.000"/>
    <numFmt numFmtId="167" formatCode="&quot;R$&quot;#,##0"/>
    <numFmt numFmtId="168" formatCode="#,##0.0;[Red]#,##0.0"/>
    <numFmt numFmtId="169" formatCode="&quot;R$&quot;\ #,##0.00"/>
    <numFmt numFmtId="170" formatCode="0.00000%"/>
    <numFmt numFmtId="171" formatCode="&quot;R$&quot;#,##0.00"/>
    <numFmt numFmtId="172" formatCode="&quot;R$&quot;\ #,##0"/>
    <numFmt numFmtId="173" formatCode="_-* #,##0.00000000000_-;\-* #,##0.00000000000_-;_-* &quot;-&quot;??_-;_-@_-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Calibri"/>
      <family val="2"/>
    </font>
    <font>
      <sz val="13"/>
      <color theme="1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MS Sans Serif"/>
      <charset val="1"/>
    </font>
    <font>
      <b/>
      <sz val="18"/>
      <color rgb="FFFF0000"/>
      <name val="Calibri"/>
      <family val="2"/>
      <scheme val="minor"/>
    </font>
    <font>
      <b/>
      <sz val="13"/>
      <color indexed="8"/>
      <name val="Calibri"/>
      <family val="2"/>
    </font>
    <font>
      <b/>
      <sz val="13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color theme="0"/>
      <name val="Calibri"/>
      <family val="2"/>
      <scheme val="minor"/>
    </font>
    <font>
      <b/>
      <sz val="20"/>
      <name val="Calibri"/>
      <family val="2"/>
    </font>
    <font>
      <b/>
      <sz val="16"/>
      <color theme="0"/>
      <name val="Calibri"/>
      <family val="2"/>
      <scheme val="minor"/>
    </font>
    <font>
      <b/>
      <sz val="21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4" tint="-0.499984740745262"/>
      <name val="Vrinda"/>
      <family val="2"/>
    </font>
    <font>
      <b/>
      <sz val="14"/>
      <color theme="0"/>
      <name val="Vrinda"/>
      <family val="2"/>
    </font>
    <font>
      <sz val="10"/>
      <color theme="0"/>
      <name val="Arial"/>
      <family val="2"/>
    </font>
    <font>
      <b/>
      <sz val="18"/>
      <color theme="0"/>
      <name val="Vrinda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Calibri  "/>
    </font>
    <font>
      <b/>
      <sz val="10"/>
      <name val="Calibri  "/>
    </font>
    <font>
      <b/>
      <sz val="10"/>
      <color rgb="FFFF0000"/>
      <name val="Calibri  "/>
    </font>
    <font>
      <b/>
      <sz val="9"/>
      <name val="Calibri  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name val="Arial Black"/>
      <family val="2"/>
    </font>
    <font>
      <b/>
      <i/>
      <sz val="14"/>
      <color indexed="9"/>
      <name val="Arial Black"/>
      <family val="2"/>
    </font>
    <font>
      <b/>
      <i/>
      <sz val="12"/>
      <color indexed="9"/>
      <name val="Arial Black"/>
      <family val="2"/>
    </font>
    <font>
      <i/>
      <sz val="11"/>
      <color indexed="9"/>
      <name val="Arial Black"/>
      <family val="2"/>
    </font>
    <font>
      <b/>
      <i/>
      <sz val="11"/>
      <color indexed="9"/>
      <name val="Arial Black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1"/>
      <name val="Arial"/>
      <family val="2"/>
    </font>
    <font>
      <b/>
      <i/>
      <sz val="12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2060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D0D0D"/>
      <name val="Calibri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name val="Calibri"/>
      <family val="2"/>
      <scheme val="minor"/>
    </font>
    <font>
      <sz val="14"/>
      <name val="Calibri"/>
      <family val="2"/>
      <scheme val="minor"/>
    </font>
    <font>
      <sz val="8"/>
      <name val="MS Sans Serif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  <font>
      <sz val="14"/>
      <name val="Calibri"/>
      <family val="2"/>
    </font>
    <font>
      <b/>
      <sz val="22"/>
      <color theme="1"/>
      <name val="Calibri"/>
      <family val="2"/>
      <scheme val="minor"/>
    </font>
    <font>
      <sz val="11"/>
      <color theme="1"/>
      <name val="Aptos"/>
      <family val="2"/>
    </font>
    <font>
      <sz val="11"/>
      <name val="Aptos"/>
      <family val="2"/>
    </font>
    <font>
      <sz val="10"/>
      <color rgb="FFFF0000"/>
      <name val="Calibri  "/>
    </font>
    <font>
      <b/>
      <sz val="11"/>
      <color rgb="FFFF0000"/>
      <name val="Arial"/>
      <family val="2"/>
    </font>
    <font>
      <sz val="11"/>
      <color rgb="FFFF0000"/>
      <name val="Aptos"/>
      <family val="2"/>
    </font>
    <font>
      <sz val="10"/>
      <color theme="1"/>
      <name val="Calibri  "/>
    </font>
    <font>
      <b/>
      <sz val="10"/>
      <color theme="1"/>
      <name val="Calibri  "/>
    </font>
    <font>
      <b/>
      <sz val="8"/>
      <name val="Calibri  "/>
    </font>
    <font>
      <b/>
      <sz val="11"/>
      <color theme="1"/>
      <name val="Arial"/>
      <family val="2"/>
    </font>
    <font>
      <b/>
      <sz val="14"/>
      <color theme="1"/>
      <name val="Vrinda"/>
      <family val="2"/>
    </font>
    <font>
      <b/>
      <sz val="10"/>
      <color theme="1"/>
      <name val="Vrinda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0.8999908444471571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3" tint="-0.49998474074526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theme="0" tint="-0.249977111117893"/>
      </top>
      <bottom style="thin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5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 applyAlignment="0">
      <alignment vertical="top" wrapText="1"/>
      <protection locked="0"/>
    </xf>
    <xf numFmtId="164" fontId="2" fillId="0" borderId="0" applyFont="0" applyFill="0" applyBorder="0" applyAlignment="0" applyProtection="0"/>
    <xf numFmtId="0" fontId="1" fillId="0" borderId="0"/>
    <xf numFmtId="0" fontId="17" fillId="0" borderId="0" applyAlignment="0">
      <alignment vertical="top" wrapText="1"/>
      <protection locked="0"/>
    </xf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4" fillId="0" borderId="0"/>
    <xf numFmtId="0" fontId="2" fillId="0" borderId="0"/>
    <xf numFmtId="0" fontId="17" fillId="0" borderId="0" applyAlignment="0">
      <alignment vertical="top" wrapText="1"/>
      <protection locked="0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 applyAlignment="0">
      <alignment vertical="top" wrapText="1"/>
      <protection locked="0"/>
    </xf>
    <xf numFmtId="0" fontId="55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Alignment="0">
      <alignment vertical="top" wrapText="1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/>
    <xf numFmtId="0" fontId="67" fillId="0" borderId="0" applyAlignment="0">
      <alignment vertical="top" wrapText="1"/>
      <protection locked="0"/>
    </xf>
    <xf numFmtId="0" fontId="69" fillId="0" borderId="0"/>
    <xf numFmtId="9" fontId="1" fillId="0" borderId="0" applyFont="0" applyFill="0" applyBorder="0" applyAlignment="0" applyProtection="0"/>
    <xf numFmtId="0" fontId="17" fillId="0" borderId="0" applyAlignment="0">
      <alignment vertical="top" wrapText="1"/>
      <protection locked="0"/>
    </xf>
    <xf numFmtId="0" fontId="67" fillId="0" borderId="0" applyAlignment="0">
      <alignment vertical="top" wrapText="1"/>
      <protection locked="0"/>
    </xf>
    <xf numFmtId="43" fontId="2" fillId="0" borderId="0" applyFont="0" applyFill="0" applyBorder="0" applyAlignment="0" applyProtection="0"/>
  </cellStyleXfs>
  <cellXfs count="362">
    <xf numFmtId="0" fontId="0" fillId="0" borderId="0" xfId="0"/>
    <xf numFmtId="167" fontId="12" fillId="5" borderId="1" xfId="12" applyNumberFormat="1" applyFont="1" applyFill="1" applyBorder="1" applyAlignment="1" applyProtection="1">
      <alignment horizontal="center" vertical="center"/>
    </xf>
    <xf numFmtId="0" fontId="1" fillId="0" borderId="0" xfId="8" applyAlignment="1">
      <alignment vertical="center"/>
    </xf>
    <xf numFmtId="167" fontId="9" fillId="0" borderId="0" xfId="8" applyNumberFormat="1" applyFont="1" applyAlignment="1">
      <alignment vertical="center"/>
    </xf>
    <xf numFmtId="0" fontId="8" fillId="0" borderId="0" xfId="8" applyFont="1" applyAlignment="1">
      <alignment vertical="center"/>
    </xf>
    <xf numFmtId="167" fontId="1" fillId="0" borderId="0" xfId="8" applyNumberFormat="1" applyAlignment="1">
      <alignment vertical="center"/>
    </xf>
    <xf numFmtId="0" fontId="9" fillId="0" borderId="0" xfId="8" applyFont="1" applyAlignment="1">
      <alignment vertical="center"/>
    </xf>
    <xf numFmtId="165" fontId="1" fillId="0" borderId="0" xfId="8" applyNumberFormat="1" applyAlignment="1">
      <alignment vertical="center"/>
    </xf>
    <xf numFmtId="0" fontId="14" fillId="0" borderId="0" xfId="8" applyFont="1" applyAlignment="1">
      <alignment vertical="center"/>
    </xf>
    <xf numFmtId="165" fontId="8" fillId="0" borderId="0" xfId="8" applyNumberFormat="1" applyFont="1" applyAlignment="1">
      <alignment vertical="center"/>
    </xf>
    <xf numFmtId="0" fontId="18" fillId="0" borderId="0" xfId="15" applyFont="1" applyAlignment="1" applyProtection="1">
      <alignment horizontal="left" vertical="center"/>
    </xf>
    <xf numFmtId="167" fontId="12" fillId="0" borderId="1" xfId="12" applyNumberFormat="1" applyFont="1" applyBorder="1" applyAlignment="1" applyProtection="1">
      <alignment horizontal="center" vertical="center"/>
    </xf>
    <xf numFmtId="166" fontId="11" fillId="0" borderId="1" xfId="12" applyNumberFormat="1" applyFont="1" applyBorder="1" applyAlignment="1" applyProtection="1">
      <alignment horizontal="center" vertical="center"/>
    </xf>
    <xf numFmtId="3" fontId="5" fillId="2" borderId="11" xfId="13" applyNumberFormat="1" applyFont="1" applyFill="1" applyBorder="1" applyAlignment="1">
      <alignment horizontal="center" vertical="center" wrapText="1"/>
    </xf>
    <xf numFmtId="164" fontId="5" fillId="2" borderId="12" xfId="13" applyFont="1" applyFill="1" applyBorder="1" applyAlignment="1">
      <alignment horizontal="center" wrapText="1"/>
    </xf>
    <xf numFmtId="164" fontId="5" fillId="2" borderId="13" xfId="13" applyFont="1" applyFill="1" applyBorder="1" applyAlignment="1">
      <alignment horizontal="center" vertical="top" wrapText="1"/>
    </xf>
    <xf numFmtId="0" fontId="19" fillId="3" borderId="1" xfId="12" applyFont="1" applyFill="1" applyBorder="1" applyAlignment="1" applyProtection="1">
      <alignment horizontal="center" vertical="center" wrapText="1"/>
    </xf>
    <xf numFmtId="3" fontId="13" fillId="3" borderId="1" xfId="12" applyNumberFormat="1" applyFont="1" applyFill="1" applyBorder="1" applyAlignment="1" applyProtection="1">
      <alignment horizontal="center" vertical="center" wrapText="1"/>
    </xf>
    <xf numFmtId="167" fontId="19" fillId="3" borderId="1" xfId="12" applyNumberFormat="1" applyFont="1" applyFill="1" applyBorder="1" applyAlignment="1" applyProtection="1">
      <alignment horizontal="center" vertical="center"/>
    </xf>
    <xf numFmtId="9" fontId="20" fillId="3" borderId="1" xfId="7" applyFont="1" applyFill="1" applyBorder="1" applyAlignment="1" applyProtection="1">
      <alignment horizontal="center" vertical="center"/>
    </xf>
    <xf numFmtId="167" fontId="20" fillId="3" borderId="1" xfId="12" applyNumberFormat="1" applyFont="1" applyFill="1" applyBorder="1" applyAlignment="1" applyProtection="1">
      <alignment horizontal="center" vertical="center"/>
    </xf>
    <xf numFmtId="3" fontId="21" fillId="2" borderId="1" xfId="1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8" applyFont="1" applyAlignment="1">
      <alignment vertical="center"/>
    </xf>
    <xf numFmtId="167" fontId="21" fillId="2" borderId="1" xfId="12" applyNumberFormat="1" applyFont="1" applyFill="1" applyBorder="1" applyAlignment="1" applyProtection="1">
      <alignment horizontal="center" vertical="center"/>
    </xf>
    <xf numFmtId="9" fontId="21" fillId="2" borderId="1" xfId="7" applyFont="1" applyFill="1" applyBorder="1" applyAlignment="1" applyProtection="1">
      <alignment horizontal="center" vertical="center"/>
    </xf>
    <xf numFmtId="167" fontId="23" fillId="5" borderId="1" xfId="12" applyNumberFormat="1" applyFont="1" applyFill="1" applyBorder="1" applyAlignment="1" applyProtection="1">
      <alignment horizontal="center" vertical="center"/>
    </xf>
    <xf numFmtId="167" fontId="22" fillId="0" borderId="0" xfId="8" applyNumberFormat="1" applyFont="1" applyAlignment="1">
      <alignment vertical="center"/>
    </xf>
    <xf numFmtId="49" fontId="13" fillId="3" borderId="1" xfId="12" applyNumberFormat="1" applyFont="1" applyFill="1" applyBorder="1" applyAlignment="1" applyProtection="1">
      <alignment horizontal="center" vertical="center" wrapText="1"/>
    </xf>
    <xf numFmtId="0" fontId="11" fillId="6" borderId="5" xfId="12" applyFont="1" applyFill="1" applyBorder="1" applyAlignment="1" applyProtection="1">
      <alignment horizontal="center" vertical="center" wrapText="1"/>
    </xf>
    <xf numFmtId="0" fontId="11" fillId="6" borderId="6" xfId="1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27" fillId="0" borderId="0" xfId="1" applyNumberFormat="1" applyFont="1" applyAlignment="1">
      <alignment vertical="center"/>
    </xf>
    <xf numFmtId="4" fontId="28" fillId="0" borderId="0" xfId="1" applyNumberFormat="1" applyFont="1" applyAlignment="1">
      <alignment vertical="center"/>
    </xf>
    <xf numFmtId="4" fontId="28" fillId="0" borderId="0" xfId="1" applyNumberFormat="1" applyFont="1" applyAlignment="1">
      <alignment horizontal="left" vertical="center"/>
    </xf>
    <xf numFmtId="4" fontId="29" fillId="0" borderId="0" xfId="1" applyNumberFormat="1" applyFont="1" applyAlignment="1">
      <alignment horizontal="left" vertical="center"/>
    </xf>
    <xf numFmtId="0" fontId="0" fillId="7" borderId="0" xfId="0" applyFill="1" applyAlignment="1">
      <alignment vertical="center"/>
    </xf>
    <xf numFmtId="4" fontId="30" fillId="8" borderId="16" xfId="1" applyNumberFormat="1" applyFont="1" applyFill="1" applyBorder="1" applyAlignment="1">
      <alignment horizontal="center" vertical="center"/>
    </xf>
    <xf numFmtId="4" fontId="2" fillId="8" borderId="16" xfId="1" applyNumberFormat="1" applyFill="1" applyBorder="1" applyAlignment="1">
      <alignment vertical="center"/>
    </xf>
    <xf numFmtId="4" fontId="31" fillId="8" borderId="16" xfId="1" applyNumberFormat="1" applyFont="1" applyFill="1" applyBorder="1" applyAlignment="1">
      <alignment horizontal="left" vertical="center"/>
    </xf>
    <xf numFmtId="4" fontId="32" fillId="8" borderId="16" xfId="1" applyNumberFormat="1" applyFont="1" applyFill="1" applyBorder="1" applyAlignment="1">
      <alignment horizontal="center" vertical="center"/>
    </xf>
    <xf numFmtId="4" fontId="33" fillId="8" borderId="16" xfId="1" applyNumberFormat="1" applyFont="1" applyFill="1" applyBorder="1" applyAlignment="1">
      <alignment horizontal="center" vertical="center"/>
    </xf>
    <xf numFmtId="4" fontId="34" fillId="8" borderId="16" xfId="1" applyNumberFormat="1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vertical="center"/>
    </xf>
    <xf numFmtId="4" fontId="35" fillId="8" borderId="18" xfId="1" applyNumberFormat="1" applyFont="1" applyFill="1" applyBorder="1" applyAlignment="1">
      <alignment horizontal="center" vertical="center" wrapText="1"/>
    </xf>
    <xf numFmtId="4" fontId="35" fillId="8" borderId="0" xfId="1" applyNumberFormat="1" applyFont="1" applyFill="1" applyAlignment="1">
      <alignment horizontal="center" vertical="center" wrapText="1"/>
    </xf>
    <xf numFmtId="4" fontId="4" fillId="9" borderId="17" xfId="1" applyNumberFormat="1" applyFont="1" applyFill="1" applyBorder="1" applyAlignment="1">
      <alignment horizontal="center" vertical="center"/>
    </xf>
    <xf numFmtId="4" fontId="4" fillId="8" borderId="17" xfId="1" applyNumberFormat="1" applyFont="1" applyFill="1" applyBorder="1" applyAlignment="1">
      <alignment horizontal="center" vertical="center" wrapText="1"/>
    </xf>
    <xf numFmtId="0" fontId="24" fillId="8" borderId="0" xfId="0" applyFont="1" applyFill="1" applyAlignment="1">
      <alignment vertical="center"/>
    </xf>
    <xf numFmtId="4" fontId="4" fillId="9" borderId="20" xfId="1" applyNumberFormat="1" applyFont="1" applyFill="1" applyBorder="1" applyAlignment="1">
      <alignment horizontal="center" vertical="center"/>
    </xf>
    <xf numFmtId="4" fontId="4" fillId="8" borderId="20" xfId="1" applyNumberFormat="1" applyFont="1" applyFill="1" applyBorder="1" applyAlignment="1">
      <alignment horizontal="center" vertical="center" wrapText="1"/>
    </xf>
    <xf numFmtId="4" fontId="4" fillId="9" borderId="21" xfId="1" applyNumberFormat="1" applyFont="1" applyFill="1" applyBorder="1" applyAlignment="1">
      <alignment horizontal="center" vertical="center"/>
    </xf>
    <xf numFmtId="4" fontId="4" fillId="8" borderId="21" xfId="1" applyNumberFormat="1" applyFont="1" applyFill="1" applyBorder="1" applyAlignment="1">
      <alignment horizontal="center" vertical="center"/>
    </xf>
    <xf numFmtId="4" fontId="4" fillId="8" borderId="21" xfId="1" applyNumberFormat="1" applyFont="1" applyFill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3" fontId="37" fillId="10" borderId="20" xfId="0" applyNumberFormat="1" applyFont="1" applyFill="1" applyBorder="1" applyAlignment="1">
      <alignment horizontal="center" vertical="center"/>
    </xf>
    <xf numFmtId="4" fontId="36" fillId="10" borderId="17" xfId="19" applyNumberFormat="1" applyFont="1" applyFill="1" applyBorder="1" applyAlignment="1">
      <alignment horizontal="center" vertical="center"/>
    </xf>
    <xf numFmtId="3" fontId="37" fillId="10" borderId="17" xfId="0" applyNumberFormat="1" applyFont="1" applyFill="1" applyBorder="1" applyAlignment="1">
      <alignment horizontal="center" vertical="center"/>
    </xf>
    <xf numFmtId="3" fontId="36" fillId="10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6" fillId="10" borderId="20" xfId="19" applyNumberFormat="1" applyFont="1" applyFill="1" applyBorder="1" applyAlignment="1">
      <alignment horizontal="center" vertical="center"/>
    </xf>
    <xf numFmtId="3" fontId="36" fillId="10" borderId="20" xfId="0" applyNumberFormat="1" applyFont="1" applyFill="1" applyBorder="1" applyAlignment="1">
      <alignment horizontal="center" vertical="center"/>
    </xf>
    <xf numFmtId="4" fontId="36" fillId="0" borderId="20" xfId="1" applyNumberFormat="1" applyFont="1" applyBorder="1" applyAlignment="1">
      <alignment horizontal="center"/>
    </xf>
    <xf numFmtId="4" fontId="37" fillId="0" borderId="20" xfId="1" applyNumberFormat="1" applyFont="1" applyBorder="1" applyAlignment="1">
      <alignment horizontal="center"/>
    </xf>
    <xf numFmtId="4" fontId="37" fillId="0" borderId="20" xfId="1" applyNumberFormat="1" applyFont="1" applyBorder="1" applyAlignment="1">
      <alignment vertical="center"/>
    </xf>
    <xf numFmtId="3" fontId="37" fillId="0" borderId="20" xfId="0" applyNumberFormat="1" applyFont="1" applyBorder="1" applyAlignment="1">
      <alignment horizontal="center" vertical="center"/>
    </xf>
    <xf numFmtId="4" fontId="36" fillId="0" borderId="20" xfId="19" applyNumberFormat="1" applyFont="1" applyFill="1" applyBorder="1" applyAlignment="1">
      <alignment horizontal="center" vertical="center"/>
    </xf>
    <xf numFmtId="3" fontId="36" fillId="0" borderId="20" xfId="0" applyNumberFormat="1" applyFont="1" applyBorder="1" applyAlignment="1">
      <alignment horizontal="center" vertical="center"/>
    </xf>
    <xf numFmtId="0" fontId="0" fillId="7" borderId="25" xfId="0" applyFill="1" applyBorder="1"/>
    <xf numFmtId="3" fontId="0" fillId="8" borderId="26" xfId="0" applyNumberFormat="1" applyFill="1" applyBorder="1"/>
    <xf numFmtId="0" fontId="0" fillId="0" borderId="26" xfId="0" applyBorder="1"/>
    <xf numFmtId="0" fontId="4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1" fillId="0" borderId="0" xfId="0" applyFont="1" applyAlignment="1">
      <alignment vertical="center"/>
    </xf>
    <xf numFmtId="3" fontId="36" fillId="0" borderId="17" xfId="0" applyNumberFormat="1" applyFont="1" applyBorder="1" applyAlignment="1">
      <alignment horizontal="center" vertical="center"/>
    </xf>
    <xf numFmtId="0" fontId="42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45" fillId="9" borderId="27" xfId="1" applyFont="1" applyFill="1" applyBorder="1" applyAlignment="1">
      <alignment horizontal="center"/>
    </xf>
    <xf numFmtId="0" fontId="45" fillId="9" borderId="28" xfId="1" applyFont="1" applyFill="1" applyBorder="1" applyAlignment="1">
      <alignment horizontal="center"/>
    </xf>
    <xf numFmtId="0" fontId="49" fillId="0" borderId="0" xfId="1" applyFont="1"/>
    <xf numFmtId="0" fontId="49" fillId="0" borderId="0" xfId="1" applyFont="1" applyAlignment="1">
      <alignment horizontal="center"/>
    </xf>
    <xf numFmtId="0" fontId="2" fillId="0" borderId="0" xfId="21"/>
    <xf numFmtId="39" fontId="2" fillId="0" borderId="0" xfId="21" applyNumberFormat="1" applyAlignment="1">
      <alignment horizontal="center"/>
    </xf>
    <xf numFmtId="0" fontId="53" fillId="0" borderId="0" xfId="1" applyFont="1"/>
    <xf numFmtId="9" fontId="2" fillId="0" borderId="0" xfId="1" applyNumberFormat="1"/>
    <xf numFmtId="9" fontId="2" fillId="0" borderId="0" xfId="1" quotePrefix="1" applyNumberFormat="1" applyAlignment="1">
      <alignment horizontal="right"/>
    </xf>
    <xf numFmtId="39" fontId="2" fillId="0" borderId="0" xfId="1" applyNumberFormat="1" applyAlignment="1">
      <alignment horizontal="center"/>
    </xf>
    <xf numFmtId="14" fontId="2" fillId="0" borderId="0" xfId="1" applyNumberFormat="1" applyAlignment="1">
      <alignment horizontal="left"/>
    </xf>
    <xf numFmtId="4" fontId="2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8" fillId="0" borderId="0" xfId="0" applyFont="1" applyAlignment="1">
      <alignment horizontal="center"/>
    </xf>
    <xf numFmtId="43" fontId="0" fillId="0" borderId="0" xfId="22" applyFont="1"/>
    <xf numFmtId="43" fontId="8" fillId="0" borderId="0" xfId="22" applyFont="1" applyAlignment="1">
      <alignment horizont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13" borderId="4" xfId="0" applyFill="1" applyBorder="1" applyAlignment="1">
      <alignment horizontal="center" vertical="center"/>
    </xf>
    <xf numFmtId="3" fontId="0" fillId="13" borderId="4" xfId="0" applyNumberFormat="1" applyFill="1" applyBorder="1" applyAlignment="1">
      <alignment horizontal="center" vertical="center"/>
    </xf>
    <xf numFmtId="4" fontId="0" fillId="13" borderId="4" xfId="0" applyNumberFormat="1" applyFill="1" applyBorder="1" applyAlignment="1">
      <alignment horizontal="center" vertical="center"/>
    </xf>
    <xf numFmtId="3" fontId="1" fillId="0" borderId="0" xfId="8" applyNumberFormat="1" applyAlignment="1">
      <alignment vertical="center"/>
    </xf>
    <xf numFmtId="167" fontId="21" fillId="2" borderId="1" xfId="23" applyNumberFormat="1" applyFont="1" applyFill="1" applyBorder="1" applyAlignment="1" applyProtection="1">
      <alignment horizontal="center" vertical="center"/>
    </xf>
    <xf numFmtId="168" fontId="8" fillId="0" borderId="0" xfId="8" applyNumberFormat="1" applyFont="1" applyAlignment="1">
      <alignment vertical="center"/>
    </xf>
    <xf numFmtId="0" fontId="4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4" fontId="4" fillId="14" borderId="0" xfId="0" applyNumberFormat="1" applyFont="1" applyFill="1" applyAlignment="1">
      <alignment horizontal="center" vertical="center" wrapText="1"/>
    </xf>
    <xf numFmtId="3" fontId="4" fillId="14" borderId="0" xfId="0" applyNumberFormat="1" applyFont="1" applyFill="1" applyAlignment="1">
      <alignment horizontal="center" vertical="center" wrapText="1"/>
    </xf>
    <xf numFmtId="0" fontId="55" fillId="15" borderId="0" xfId="26" applyFont="1" applyFill="1" applyAlignment="1">
      <alignment vertical="center"/>
    </xf>
    <xf numFmtId="0" fontId="55" fillId="15" borderId="0" xfId="26" applyFont="1" applyFill="1" applyAlignment="1">
      <alignment horizontal="left" vertical="center"/>
    </xf>
    <xf numFmtId="0" fontId="55" fillId="15" borderId="0" xfId="26" applyFont="1" applyFill="1" applyAlignment="1">
      <alignment horizontal="center" vertical="center"/>
    </xf>
    <xf numFmtId="3" fontId="55" fillId="15" borderId="0" xfId="26" applyNumberFormat="1" applyFont="1" applyFill="1" applyAlignment="1">
      <alignment horizontal="center" vertical="center"/>
    </xf>
    <xf numFmtId="169" fontId="55" fillId="15" borderId="0" xfId="26" applyNumberFormat="1" applyFont="1" applyFill="1" applyAlignment="1">
      <alignment horizontal="center" vertical="center"/>
    </xf>
    <xf numFmtId="0" fontId="56" fillId="16" borderId="0" xfId="27" applyFont="1" applyFill="1" applyAlignment="1" applyProtection="1">
      <alignment horizontal="left"/>
    </xf>
    <xf numFmtId="0" fontId="57" fillId="16" borderId="0" xfId="27" applyFont="1" applyFill="1" applyAlignment="1" applyProtection="1">
      <alignment horizontal="left"/>
    </xf>
    <xf numFmtId="0" fontId="58" fillId="16" borderId="0" xfId="28" applyFont="1" applyFill="1" applyAlignment="1">
      <alignment vertical="center"/>
    </xf>
    <xf numFmtId="0" fontId="59" fillId="16" borderId="0" xfId="27" applyFont="1" applyFill="1" applyAlignment="1" applyProtection="1">
      <alignment horizontal="left" vertical="top"/>
    </xf>
    <xf numFmtId="0" fontId="58" fillId="16" borderId="0" xfId="28" applyFont="1" applyFill="1" applyAlignment="1">
      <alignment horizontal="center" vertical="center"/>
    </xf>
    <xf numFmtId="169" fontId="58" fillId="16" borderId="0" xfId="28" applyNumberFormat="1" applyFont="1" applyFill="1" applyAlignment="1">
      <alignment horizontal="center" vertical="center"/>
    </xf>
    <xf numFmtId="0" fontId="55" fillId="0" borderId="0" xfId="26" applyFont="1" applyAlignment="1">
      <alignment vertical="center"/>
    </xf>
    <xf numFmtId="0" fontId="59" fillId="16" borderId="0" xfId="27" applyFont="1" applyFill="1" applyAlignment="1" applyProtection="1">
      <alignment horizontal="left"/>
    </xf>
    <xf numFmtId="0" fontId="57" fillId="17" borderId="0" xfId="27" applyFont="1" applyFill="1" applyAlignment="1" applyProtection="1">
      <alignment horizontal="left"/>
    </xf>
    <xf numFmtId="49" fontId="55" fillId="15" borderId="29" xfId="26" applyNumberFormat="1" applyFont="1" applyFill="1" applyBorder="1" applyAlignment="1">
      <alignment horizontal="center" vertical="center"/>
    </xf>
    <xf numFmtId="0" fontId="55" fillId="15" borderId="29" xfId="26" applyFont="1" applyFill="1" applyBorder="1" applyAlignment="1">
      <alignment horizontal="left" vertical="center"/>
    </xf>
    <xf numFmtId="49" fontId="55" fillId="15" borderId="0" xfId="26" applyNumberFormat="1" applyFont="1" applyFill="1" applyAlignment="1">
      <alignment horizontal="center" vertical="center"/>
    </xf>
    <xf numFmtId="0" fontId="60" fillId="15" borderId="0" xfId="28" applyFont="1" applyFill="1"/>
    <xf numFmtId="0" fontId="61" fillId="18" borderId="30" xfId="29" applyFont="1" applyFill="1" applyBorder="1" applyAlignment="1">
      <alignment horizontal="center" vertical="center"/>
    </xf>
    <xf numFmtId="0" fontId="61" fillId="18" borderId="31" xfId="29" applyFont="1" applyFill="1" applyBorder="1" applyAlignment="1">
      <alignment horizontal="center" vertical="center" wrapText="1"/>
    </xf>
    <xf numFmtId="0" fontId="61" fillId="18" borderId="31" xfId="29" applyFont="1" applyFill="1" applyBorder="1" applyAlignment="1">
      <alignment horizontal="center" vertical="center"/>
    </xf>
    <xf numFmtId="3" fontId="61" fillId="18" borderId="31" xfId="29" applyNumberFormat="1" applyFont="1" applyFill="1" applyBorder="1" applyAlignment="1">
      <alignment horizontal="center" vertical="center" wrapText="1"/>
    </xf>
    <xf numFmtId="169" fontId="61" fillId="18" borderId="31" xfId="29" applyNumberFormat="1" applyFont="1" applyFill="1" applyBorder="1" applyAlignment="1">
      <alignment horizontal="center" vertical="center" wrapText="1"/>
    </xf>
    <xf numFmtId="170" fontId="61" fillId="18" borderId="31" xfId="29" applyNumberFormat="1" applyFont="1" applyFill="1" applyBorder="1" applyAlignment="1">
      <alignment horizontal="center" vertical="center" wrapText="1"/>
    </xf>
    <xf numFmtId="169" fontId="61" fillId="18" borderId="31" xfId="30" applyNumberFormat="1" applyFont="1" applyFill="1" applyBorder="1" applyAlignment="1">
      <alignment horizontal="center" vertical="center" wrapText="1"/>
    </xf>
    <xf numFmtId="169" fontId="61" fillId="18" borderId="32" xfId="29" applyNumberFormat="1" applyFont="1" applyFill="1" applyBorder="1" applyAlignment="1">
      <alignment horizontal="center" vertical="center" wrapText="1"/>
    </xf>
    <xf numFmtId="0" fontId="57" fillId="19" borderId="36" xfId="28" applyFont="1" applyFill="1" applyBorder="1" applyAlignment="1">
      <alignment horizontal="center" vertical="center" wrapText="1"/>
    </xf>
    <xf numFmtId="0" fontId="60" fillId="19" borderId="1" xfId="28" applyFont="1" applyFill="1" applyBorder="1" applyAlignment="1">
      <alignment horizontal="center" vertical="center" wrapText="1"/>
    </xf>
    <xf numFmtId="0" fontId="60" fillId="15" borderId="1" xfId="28" applyFont="1" applyFill="1" applyBorder="1" applyAlignment="1">
      <alignment horizontal="center" vertical="center" wrapText="1"/>
    </xf>
    <xf numFmtId="3" fontId="60" fillId="15" borderId="1" xfId="31" applyNumberFormat="1" applyFont="1" applyFill="1" applyBorder="1" applyAlignment="1" applyProtection="1">
      <alignment horizontal="center" vertical="center" wrapText="1"/>
    </xf>
    <xf numFmtId="0" fontId="60" fillId="15" borderId="1" xfId="32" applyFont="1" applyFill="1" applyBorder="1" applyAlignment="1">
      <alignment horizontal="center" vertical="center" wrapText="1"/>
    </xf>
    <xf numFmtId="169" fontId="60" fillId="15" borderId="1" xfId="33" applyNumberFormat="1" applyFont="1" applyFill="1" applyBorder="1" applyAlignment="1">
      <alignment horizontal="center" vertical="center"/>
    </xf>
    <xf numFmtId="10" fontId="58" fillId="20" borderId="1" xfId="34" applyNumberFormat="1" applyFont="1" applyFill="1" applyBorder="1" applyAlignment="1">
      <alignment horizontal="center" vertical="center"/>
    </xf>
    <xf numFmtId="169" fontId="60" fillId="15" borderId="1" xfId="33" applyNumberFormat="1" applyFont="1" applyFill="1" applyBorder="1" applyAlignment="1">
      <alignment horizontal="center" vertical="center" wrapText="1"/>
    </xf>
    <xf numFmtId="0" fontId="57" fillId="0" borderId="36" xfId="28" applyFont="1" applyBorder="1" applyAlignment="1">
      <alignment horizontal="center" vertical="center" wrapText="1"/>
    </xf>
    <xf numFmtId="0" fontId="56" fillId="0" borderId="36" xfId="28" applyFont="1" applyBorder="1" applyAlignment="1">
      <alignment horizontal="center" vertical="center" wrapText="1"/>
    </xf>
    <xf numFmtId="0" fontId="55" fillId="15" borderId="1" xfId="28" applyFont="1" applyFill="1" applyBorder="1" applyAlignment="1">
      <alignment horizontal="center" vertical="center" wrapText="1"/>
    </xf>
    <xf numFmtId="3" fontId="55" fillId="15" borderId="1" xfId="31" applyNumberFormat="1" applyFont="1" applyFill="1" applyBorder="1" applyAlignment="1" applyProtection="1">
      <alignment horizontal="center" vertical="center" wrapText="1"/>
    </xf>
    <xf numFmtId="0" fontId="55" fillId="15" borderId="1" xfId="32" applyFill="1" applyBorder="1" applyAlignment="1">
      <alignment horizontal="center" vertical="center" wrapText="1"/>
    </xf>
    <xf numFmtId="169" fontId="55" fillId="15" borderId="1" xfId="33" applyNumberFormat="1" applyFont="1" applyFill="1" applyBorder="1" applyAlignment="1">
      <alignment horizontal="center" vertical="center"/>
    </xf>
    <xf numFmtId="169" fontId="55" fillId="15" borderId="1" xfId="33" applyNumberFormat="1" applyFont="1" applyFill="1" applyBorder="1" applyAlignment="1">
      <alignment horizontal="center" vertical="center" wrapText="1"/>
    </xf>
    <xf numFmtId="0" fontId="57" fillId="21" borderId="37" xfId="28" applyFont="1" applyFill="1" applyBorder="1" applyAlignment="1">
      <alignment horizontal="center" vertical="center" wrapText="1"/>
    </xf>
    <xf numFmtId="0" fontId="60" fillId="21" borderId="3" xfId="28" applyFont="1" applyFill="1" applyBorder="1" applyAlignment="1">
      <alignment horizontal="center" vertical="center" wrapText="1"/>
    </xf>
    <xf numFmtId="0" fontId="60" fillId="21" borderId="3" xfId="28" applyFont="1" applyFill="1" applyBorder="1" applyAlignment="1">
      <alignment horizontal="center" vertical="center"/>
    </xf>
    <xf numFmtId="3" fontId="61" fillId="21" borderId="3" xfId="31" applyNumberFormat="1" applyFont="1" applyFill="1" applyBorder="1" applyAlignment="1" applyProtection="1">
      <alignment horizontal="center" vertical="center" wrapText="1"/>
    </xf>
    <xf numFmtId="0" fontId="62" fillId="21" borderId="3" xfId="32" applyFont="1" applyFill="1" applyBorder="1" applyAlignment="1">
      <alignment horizontal="center" vertical="center" wrapText="1"/>
    </xf>
    <xf numFmtId="169" fontId="60" fillId="21" borderId="3" xfId="33" applyNumberFormat="1" applyFont="1" applyFill="1" applyBorder="1" applyAlignment="1">
      <alignment horizontal="center" vertical="center"/>
    </xf>
    <xf numFmtId="171" fontId="61" fillId="21" borderId="3" xfId="31" applyNumberFormat="1" applyFont="1" applyFill="1" applyBorder="1" applyAlignment="1" applyProtection="1">
      <alignment horizontal="center" vertical="center" wrapText="1"/>
    </xf>
    <xf numFmtId="9" fontId="58" fillId="21" borderId="3" xfId="34" applyFont="1" applyFill="1" applyBorder="1" applyAlignment="1">
      <alignment horizontal="center" vertical="center"/>
    </xf>
    <xf numFmtId="3" fontId="61" fillId="21" borderId="39" xfId="31" applyNumberFormat="1" applyFont="1" applyFill="1" applyBorder="1" applyAlignment="1" applyProtection="1">
      <alignment horizontal="center" vertical="center" wrapText="1"/>
    </xf>
    <xf numFmtId="0" fontId="60" fillId="21" borderId="39" xfId="28" applyFont="1" applyFill="1" applyBorder="1" applyAlignment="1">
      <alignment horizontal="center" vertical="center"/>
    </xf>
    <xf numFmtId="0" fontId="62" fillId="21" borderId="39" xfId="32" applyFont="1" applyFill="1" applyBorder="1" applyAlignment="1">
      <alignment horizontal="center" vertical="center" wrapText="1"/>
    </xf>
    <xf numFmtId="169" fontId="60" fillId="21" borderId="39" xfId="33" applyNumberFormat="1" applyFont="1" applyFill="1" applyBorder="1" applyAlignment="1">
      <alignment horizontal="center" vertical="center"/>
    </xf>
    <xf numFmtId="0" fontId="60" fillId="21" borderId="39" xfId="28" applyFont="1" applyFill="1" applyBorder="1" applyAlignment="1">
      <alignment vertical="center" wrapText="1"/>
    </xf>
    <xf numFmtId="169" fontId="61" fillId="21" borderId="39" xfId="31" applyNumberFormat="1" applyFont="1" applyFill="1" applyBorder="1" applyAlignment="1" applyProtection="1">
      <alignment horizontal="center" vertical="center" wrapText="1"/>
    </xf>
    <xf numFmtId="9" fontId="58" fillId="21" borderId="39" xfId="34" applyFont="1" applyFill="1" applyBorder="1" applyAlignment="1">
      <alignment horizontal="center" vertical="center"/>
    </xf>
    <xf numFmtId="169" fontId="61" fillId="21" borderId="40" xfId="31" applyNumberFormat="1" applyFont="1" applyFill="1" applyBorder="1" applyAlignment="1" applyProtection="1">
      <alignment horizontal="center" vertical="center" wrapText="1"/>
    </xf>
    <xf numFmtId="0" fontId="60" fillId="15" borderId="0" xfId="28" applyFont="1" applyFill="1" applyAlignment="1">
      <alignment horizontal="center"/>
    </xf>
    <xf numFmtId="169" fontId="60" fillId="15" borderId="0" xfId="28" applyNumberFormat="1" applyFont="1" applyFill="1" applyAlignment="1">
      <alignment horizontal="center"/>
    </xf>
    <xf numFmtId="0" fontId="60" fillId="0" borderId="0" xfId="28" applyFont="1"/>
    <xf numFmtId="0" fontId="60" fillId="0" borderId="0" xfId="28" applyFont="1" applyAlignment="1">
      <alignment horizontal="center"/>
    </xf>
    <xf numFmtId="169" fontId="60" fillId="0" borderId="0" xfId="28" applyNumberFormat="1" applyFont="1" applyAlignment="1">
      <alignment horizontal="center"/>
    </xf>
    <xf numFmtId="49" fontId="1" fillId="0" borderId="0" xfId="8" applyNumberFormat="1" applyAlignment="1">
      <alignment vertical="center"/>
    </xf>
    <xf numFmtId="172" fontId="71" fillId="0" borderId="57" xfId="14" applyNumberFormat="1" applyFont="1" applyBorder="1" applyAlignment="1">
      <alignment horizontal="center" vertical="center"/>
    </xf>
    <xf numFmtId="0" fontId="71" fillId="23" borderId="9" xfId="14" applyFont="1" applyFill="1" applyBorder="1" applyAlignment="1">
      <alignment vertical="center"/>
    </xf>
    <xf numFmtId="9" fontId="68" fillId="24" borderId="48" xfId="7" applyFont="1" applyFill="1" applyBorder="1" applyAlignment="1">
      <alignment horizontal="center" vertical="center"/>
    </xf>
    <xf numFmtId="9" fontId="71" fillId="0" borderId="57" xfId="7" applyFont="1" applyBorder="1" applyAlignment="1">
      <alignment horizontal="center" vertical="center"/>
    </xf>
    <xf numFmtId="0" fontId="1" fillId="23" borderId="0" xfId="16" applyFill="1"/>
    <xf numFmtId="3" fontId="1" fillId="23" borderId="0" xfId="16" applyNumberFormat="1" applyFill="1"/>
    <xf numFmtId="0" fontId="1" fillId="23" borderId="0" xfId="16" applyFill="1" applyAlignment="1">
      <alignment horizontal="center"/>
    </xf>
    <xf numFmtId="1" fontId="68" fillId="24" borderId="48" xfId="14" applyNumberFormat="1" applyFont="1" applyFill="1" applyBorder="1" applyAlignment="1">
      <alignment horizontal="center" vertical="center"/>
    </xf>
    <xf numFmtId="1" fontId="66" fillId="0" borderId="1" xfId="14" applyNumberFormat="1" applyFont="1" applyBorder="1" applyAlignment="1">
      <alignment horizontal="center" vertical="center"/>
    </xf>
    <xf numFmtId="0" fontId="1" fillId="23" borderId="0" xfId="16" applyFill="1" applyAlignment="1">
      <alignment horizontal="center" vertical="center"/>
    </xf>
    <xf numFmtId="3" fontId="1" fillId="23" borderId="0" xfId="16" applyNumberFormat="1" applyFill="1" applyAlignment="1">
      <alignment horizontal="center" vertical="center"/>
    </xf>
    <xf numFmtId="4" fontId="68" fillId="4" borderId="50" xfId="16" applyNumberFormat="1" applyFont="1" applyFill="1" applyBorder="1" applyAlignment="1">
      <alignment horizontal="center" vertical="center"/>
    </xf>
    <xf numFmtId="0" fontId="68" fillId="24" borderId="48" xfId="14" applyFont="1" applyFill="1" applyBorder="1" applyAlignment="1">
      <alignment horizontal="center" vertical="center"/>
    </xf>
    <xf numFmtId="3" fontId="66" fillId="0" borderId="42" xfId="14" applyNumberFormat="1" applyFont="1" applyBorder="1" applyAlignment="1">
      <alignment horizontal="center" vertical="center"/>
    </xf>
    <xf numFmtId="4" fontId="70" fillId="0" borderId="0" xfId="16" applyNumberFormat="1" applyFont="1" applyAlignment="1">
      <alignment horizontal="center" vertical="center"/>
    </xf>
    <xf numFmtId="4" fontId="68" fillId="0" borderId="0" xfId="16" applyNumberFormat="1" applyFont="1" applyAlignment="1">
      <alignment horizontal="center" vertical="center"/>
    </xf>
    <xf numFmtId="0" fontId="66" fillId="0" borderId="44" xfId="14" applyFont="1" applyBorder="1" applyAlignment="1">
      <alignment horizontal="left" vertical="center"/>
    </xf>
    <xf numFmtId="0" fontId="66" fillId="0" borderId="41" xfId="14" applyFont="1" applyBorder="1" applyAlignment="1">
      <alignment horizontal="left" vertical="center"/>
    </xf>
    <xf numFmtId="0" fontId="68" fillId="24" borderId="46" xfId="14" applyFont="1" applyFill="1" applyBorder="1" applyAlignment="1">
      <alignment horizontal="left" vertical="center"/>
    </xf>
    <xf numFmtId="169" fontId="1" fillId="23" borderId="0" xfId="16" applyNumberFormat="1" applyFill="1" applyAlignment="1">
      <alignment horizontal="center" vertical="center"/>
    </xf>
    <xf numFmtId="169" fontId="66" fillId="0" borderId="45" xfId="14" applyNumberFormat="1" applyFont="1" applyBorder="1" applyAlignment="1">
      <alignment horizontal="center" vertical="center"/>
    </xf>
    <xf numFmtId="169" fontId="68" fillId="24" borderId="47" xfId="14" applyNumberFormat="1" applyFont="1" applyFill="1" applyBorder="1" applyAlignment="1">
      <alignment horizontal="center" vertical="center"/>
    </xf>
    <xf numFmtId="169" fontId="66" fillId="0" borderId="43" xfId="14" applyNumberFormat="1" applyFont="1" applyBorder="1" applyAlignment="1">
      <alignment horizontal="center" vertical="center"/>
    </xf>
    <xf numFmtId="9" fontId="63" fillId="23" borderId="0" xfId="16" applyNumberFormat="1" applyFont="1" applyFill="1" applyAlignment="1">
      <alignment horizontal="left" vertical="top" wrapText="1"/>
    </xf>
    <xf numFmtId="9" fontId="66" fillId="0" borderId="1" xfId="7" applyFont="1" applyBorder="1" applyAlignment="1">
      <alignment horizontal="center" vertical="center"/>
    </xf>
    <xf numFmtId="9" fontId="66" fillId="0" borderId="42" xfId="7" applyFont="1" applyBorder="1" applyAlignment="1">
      <alignment horizontal="center" vertical="center"/>
    </xf>
    <xf numFmtId="0" fontId="26" fillId="4" borderId="59" xfId="16" applyFont="1" applyFill="1" applyBorder="1" applyAlignment="1">
      <alignment horizontal="center" vertical="center" wrapText="1"/>
    </xf>
    <xf numFmtId="0" fontId="26" fillId="4" borderId="60" xfId="16" applyFont="1" applyFill="1" applyBorder="1" applyAlignment="1">
      <alignment horizontal="center" vertical="center" wrapText="1"/>
    </xf>
    <xf numFmtId="3" fontId="26" fillId="4" borderId="60" xfId="16" applyNumberFormat="1" applyFont="1" applyFill="1" applyBorder="1" applyAlignment="1">
      <alignment horizontal="center" vertical="center" wrapText="1"/>
    </xf>
    <xf numFmtId="3" fontId="26" fillId="4" borderId="61" xfId="16" applyNumberFormat="1" applyFont="1" applyFill="1" applyBorder="1" applyAlignment="1">
      <alignment horizontal="center" vertical="center" wrapText="1"/>
    </xf>
    <xf numFmtId="169" fontId="66" fillId="23" borderId="58" xfId="14" applyNumberFormat="1" applyFont="1" applyFill="1" applyBorder="1" applyAlignment="1">
      <alignment horizontal="center" vertical="center"/>
    </xf>
    <xf numFmtId="169" fontId="66" fillId="23" borderId="55" xfId="14" applyNumberFormat="1" applyFont="1" applyFill="1" applyBorder="1" applyAlignment="1">
      <alignment horizontal="center" vertical="center"/>
    </xf>
    <xf numFmtId="172" fontId="66" fillId="0" borderId="1" xfId="14" applyNumberFormat="1" applyFont="1" applyBorder="1" applyAlignment="1">
      <alignment horizontal="center" vertical="center"/>
    </xf>
    <xf numFmtId="172" fontId="66" fillId="0" borderId="42" xfId="14" applyNumberFormat="1" applyFont="1" applyBorder="1" applyAlignment="1">
      <alignment horizontal="center" vertical="center"/>
    </xf>
    <xf numFmtId="172" fontId="68" fillId="24" borderId="48" xfId="14" applyNumberFormat="1" applyFont="1" applyFill="1" applyBorder="1" applyAlignment="1">
      <alignment horizontal="center" vertical="center"/>
    </xf>
    <xf numFmtId="172" fontId="5" fillId="0" borderId="0" xfId="16" applyNumberFormat="1" applyFont="1" applyAlignment="1">
      <alignment horizontal="center" vertical="center"/>
    </xf>
    <xf numFmtId="172" fontId="68" fillId="4" borderId="50" xfId="16" applyNumberFormat="1" applyFont="1" applyFill="1" applyBorder="1" applyAlignment="1">
      <alignment horizontal="center" vertical="center"/>
    </xf>
    <xf numFmtId="172" fontId="68" fillId="4" borderId="51" xfId="16" applyNumberFormat="1" applyFont="1" applyFill="1" applyBorder="1" applyAlignment="1">
      <alignment horizontal="center" vertical="center"/>
    </xf>
    <xf numFmtId="0" fontId="8" fillId="0" borderId="0" xfId="0" applyFont="1"/>
    <xf numFmtId="1" fontId="11" fillId="6" borderId="6" xfId="12" applyNumberFormat="1" applyFont="1" applyFill="1" applyBorder="1" applyAlignment="1" applyProtection="1">
      <alignment horizontal="center" vertical="center" wrapText="1"/>
    </xf>
    <xf numFmtId="0" fontId="72" fillId="0" borderId="0" xfId="0" applyFont="1" applyAlignment="1">
      <alignment horizontal="right" vertical="center"/>
    </xf>
    <xf numFmtId="0" fontId="72" fillId="0" borderId="0" xfId="0" applyFont="1" applyAlignment="1">
      <alignment horizontal="left" vertical="center"/>
    </xf>
    <xf numFmtId="43" fontId="0" fillId="0" borderId="0" xfId="22" applyFont="1" applyFill="1" applyAlignment="1">
      <alignment vertical="center"/>
    </xf>
    <xf numFmtId="173" fontId="0" fillId="0" borderId="0" xfId="0" applyNumberFormat="1" applyAlignment="1">
      <alignment vertical="center"/>
    </xf>
    <xf numFmtId="43" fontId="24" fillId="0" borderId="0" xfId="22" applyFont="1" applyFill="1" applyAlignment="1">
      <alignment vertical="center"/>
    </xf>
    <xf numFmtId="4" fontId="24" fillId="0" borderId="0" xfId="0" applyNumberFormat="1" applyFont="1" applyAlignment="1">
      <alignment vertical="center"/>
    </xf>
    <xf numFmtId="4" fontId="35" fillId="9" borderId="18" xfId="1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24" fillId="9" borderId="0" xfId="0" applyFont="1" applyFill="1" applyAlignment="1">
      <alignment vertical="center"/>
    </xf>
    <xf numFmtId="3" fontId="6" fillId="7" borderId="0" xfId="0" applyNumberFormat="1" applyFont="1" applyFill="1" applyAlignment="1">
      <alignment vertical="center"/>
    </xf>
    <xf numFmtId="3" fontId="36" fillId="10" borderId="17" xfId="1" applyNumberFormat="1" applyFont="1" applyFill="1" applyBorder="1" applyAlignment="1">
      <alignment horizontal="center"/>
    </xf>
    <xf numFmtId="3" fontId="6" fillId="8" borderId="0" xfId="0" applyNumberFormat="1" applyFont="1" applyFill="1" applyAlignment="1">
      <alignment vertical="center"/>
    </xf>
    <xf numFmtId="3" fontId="37" fillId="10" borderId="20" xfId="1" applyNumberFormat="1" applyFont="1" applyFill="1" applyBorder="1" applyAlignment="1">
      <alignment horizontal="center"/>
    </xf>
    <xf numFmtId="3" fontId="37" fillId="10" borderId="20" xfId="1" applyNumberFormat="1" applyFont="1" applyFill="1" applyBorder="1" applyAlignment="1">
      <alignment vertical="center"/>
    </xf>
    <xf numFmtId="3" fontId="35" fillId="8" borderId="18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73" fillId="0" borderId="0" xfId="0" applyNumberFormat="1" applyFont="1" applyAlignment="1">
      <alignment vertical="center"/>
    </xf>
    <xf numFmtId="3" fontId="6" fillId="11" borderId="0" xfId="0" applyNumberFormat="1" applyFont="1" applyFill="1" applyAlignment="1">
      <alignment vertical="center"/>
    </xf>
    <xf numFmtId="3" fontId="36" fillId="10" borderId="20" xfId="1" applyNumberFormat="1" applyFont="1" applyFill="1" applyBorder="1" applyAlignment="1">
      <alignment horizontal="center"/>
    </xf>
    <xf numFmtId="3" fontId="51" fillId="8" borderId="18" xfId="1" applyNumberFormat="1" applyFont="1" applyFill="1" applyBorder="1" applyAlignment="1">
      <alignment horizontal="center" vertical="center" wrapText="1"/>
    </xf>
    <xf numFmtId="3" fontId="74" fillId="0" borderId="0" xfId="0" applyNumberFormat="1" applyFont="1" applyAlignment="1">
      <alignment vertical="center"/>
    </xf>
    <xf numFmtId="3" fontId="6" fillId="12" borderId="0" xfId="0" applyNumberFormat="1" applyFont="1" applyFill="1" applyAlignment="1">
      <alignment vertical="center"/>
    </xf>
    <xf numFmtId="3" fontId="63" fillId="7" borderId="0" xfId="0" applyNumberFormat="1" applyFont="1" applyFill="1" applyAlignment="1">
      <alignment vertical="center"/>
    </xf>
    <xf numFmtId="3" fontId="75" fillId="10" borderId="20" xfId="1" applyNumberFormat="1" applyFont="1" applyFill="1" applyBorder="1" applyAlignment="1">
      <alignment horizontal="center"/>
    </xf>
    <xf numFmtId="3" fontId="63" fillId="8" borderId="0" xfId="0" applyNumberFormat="1" applyFont="1" applyFill="1" applyAlignment="1">
      <alignment vertical="center"/>
    </xf>
    <xf numFmtId="3" fontId="38" fillId="10" borderId="20" xfId="1" applyNumberFormat="1" applyFont="1" applyFill="1" applyBorder="1" applyAlignment="1">
      <alignment horizontal="center"/>
    </xf>
    <xf numFmtId="3" fontId="38" fillId="10" borderId="20" xfId="1" applyNumberFormat="1" applyFont="1" applyFill="1" applyBorder="1" applyAlignment="1">
      <alignment vertical="center"/>
    </xf>
    <xf numFmtId="3" fontId="38" fillId="10" borderId="20" xfId="0" applyNumberFormat="1" applyFont="1" applyFill="1" applyBorder="1" applyAlignment="1">
      <alignment horizontal="center" vertical="center"/>
    </xf>
    <xf numFmtId="4" fontId="75" fillId="10" borderId="20" xfId="19" applyNumberFormat="1" applyFont="1" applyFill="1" applyBorder="1" applyAlignment="1">
      <alignment horizontal="center" vertical="center"/>
    </xf>
    <xf numFmtId="3" fontId="76" fillId="8" borderId="18" xfId="1" applyNumberFormat="1" applyFont="1" applyFill="1" applyBorder="1" applyAlignment="1">
      <alignment horizontal="center" vertical="center" wrapText="1"/>
    </xf>
    <xf numFmtId="3" fontId="75" fillId="10" borderId="20" xfId="0" applyNumberFormat="1" applyFont="1" applyFill="1" applyBorder="1" applyAlignment="1">
      <alignment horizontal="center" vertical="center"/>
    </xf>
    <xf numFmtId="3" fontId="63" fillId="0" borderId="0" xfId="0" applyNumberFormat="1" applyFont="1" applyAlignment="1">
      <alignment vertical="center"/>
    </xf>
    <xf numFmtId="3" fontId="77" fillId="0" borderId="0" xfId="0" applyNumberFormat="1" applyFont="1" applyAlignment="1">
      <alignment vertical="center"/>
    </xf>
    <xf numFmtId="3" fontId="63" fillId="12" borderId="0" xfId="0" applyNumberFormat="1" applyFont="1" applyFill="1" applyAlignment="1">
      <alignment vertical="center"/>
    </xf>
    <xf numFmtId="3" fontId="78" fillId="10" borderId="20" xfId="0" applyNumberFormat="1" applyFont="1" applyFill="1" applyBorder="1" applyAlignment="1">
      <alignment horizontal="center" vertical="center"/>
    </xf>
    <xf numFmtId="3" fontId="79" fillId="10" borderId="20" xfId="0" applyNumberFormat="1" applyFont="1" applyFill="1" applyBorder="1" applyAlignment="1">
      <alignment horizontal="center" vertical="center"/>
    </xf>
    <xf numFmtId="3" fontId="0" fillId="8" borderId="0" xfId="0" applyNumberFormat="1" applyFill="1" applyAlignment="1">
      <alignment vertical="center"/>
    </xf>
    <xf numFmtId="3" fontId="36" fillId="0" borderId="20" xfId="1" applyNumberFormat="1" applyFont="1" applyBorder="1" applyAlignment="1">
      <alignment horizontal="center"/>
    </xf>
    <xf numFmtId="3" fontId="37" fillId="0" borderId="20" xfId="1" applyNumberFormat="1" applyFont="1" applyBorder="1" applyAlignment="1">
      <alignment horizontal="center"/>
    </xf>
    <xf numFmtId="3" fontId="37" fillId="0" borderId="20" xfId="1" applyNumberFormat="1" applyFont="1" applyBorder="1" applyAlignment="1">
      <alignment vertical="center"/>
    </xf>
    <xf numFmtId="3" fontId="78" fillId="0" borderId="20" xfId="1" applyNumberFormat="1" applyFont="1" applyBorder="1" applyAlignment="1">
      <alignment vertical="center"/>
    </xf>
    <xf numFmtId="3" fontId="36" fillId="0" borderId="20" xfId="1" applyNumberFormat="1" applyFont="1" applyBorder="1" applyAlignment="1">
      <alignment vertical="center"/>
    </xf>
    <xf numFmtId="3" fontId="79" fillId="0" borderId="20" xfId="0" applyNumberFormat="1" applyFont="1" applyBorder="1" applyAlignment="1">
      <alignment horizontal="center" vertical="center"/>
    </xf>
    <xf numFmtId="3" fontId="63" fillId="11" borderId="0" xfId="0" applyNumberFormat="1" applyFont="1" applyFill="1" applyAlignment="1">
      <alignment vertical="center"/>
    </xf>
    <xf numFmtId="1" fontId="36" fillId="0" borderId="20" xfId="0" applyNumberFormat="1" applyFont="1" applyBorder="1" applyAlignment="1">
      <alignment horizontal="center" vertical="center"/>
    </xf>
    <xf numFmtId="4" fontId="78" fillId="0" borderId="20" xfId="1" applyNumberFormat="1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4" fontId="79" fillId="0" borderId="20" xfId="1" applyNumberFormat="1" applyFont="1" applyBorder="1" applyAlignment="1">
      <alignment horizontal="center" vertical="center"/>
    </xf>
    <xf numFmtId="4" fontId="79" fillId="0" borderId="20" xfId="1" applyNumberFormat="1" applyFont="1" applyBorder="1" applyAlignment="1">
      <alignment vertical="center"/>
    </xf>
    <xf numFmtId="3" fontId="79" fillId="0" borderId="20" xfId="0" applyNumberFormat="1" applyFont="1" applyBorder="1" applyAlignment="1">
      <alignment horizontal="center"/>
    </xf>
    <xf numFmtId="3" fontId="79" fillId="0" borderId="0" xfId="0" applyNumberFormat="1" applyFont="1" applyAlignment="1">
      <alignment horizontal="center"/>
    </xf>
    <xf numFmtId="4" fontId="78" fillId="0" borderId="0" xfId="19" applyNumberFormat="1" applyFont="1" applyFill="1" applyBorder="1" applyAlignment="1">
      <alignment horizontal="center" vertical="center"/>
    </xf>
    <xf numFmtId="4" fontId="81" fillId="8" borderId="18" xfId="1" applyNumberFormat="1" applyFont="1" applyFill="1" applyBorder="1" applyAlignment="1">
      <alignment horizontal="center" vertical="center" wrapText="1"/>
    </xf>
    <xf numFmtId="3" fontId="79" fillId="0" borderId="22" xfId="0" applyNumberFormat="1" applyFont="1" applyBorder="1" applyAlignment="1">
      <alignment horizontal="center"/>
    </xf>
    <xf numFmtId="3" fontId="78" fillId="0" borderId="23" xfId="0" applyNumberFormat="1" applyFont="1" applyBorder="1" applyAlignment="1">
      <alignment horizontal="center"/>
    </xf>
    <xf numFmtId="3" fontId="79" fillId="0" borderId="23" xfId="0" applyNumberFormat="1" applyFont="1" applyBorder="1" applyAlignment="1">
      <alignment horizontal="center"/>
    </xf>
    <xf numFmtId="3" fontId="78" fillId="0" borderId="24" xfId="0" applyNumberFormat="1" applyFont="1" applyBorder="1" applyAlignment="1">
      <alignment horizontal="center"/>
    </xf>
    <xf numFmtId="3" fontId="78" fillId="0" borderId="0" xfId="0" applyNumberFormat="1" applyFont="1" applyAlignment="1">
      <alignment horizontal="center"/>
    </xf>
    <xf numFmtId="3" fontId="79" fillId="10" borderId="23" xfId="0" applyNumberFormat="1" applyFont="1" applyFill="1" applyBorder="1" applyAlignment="1">
      <alignment horizontal="center"/>
    </xf>
    <xf numFmtId="3" fontId="78" fillId="10" borderId="0" xfId="0" applyNumberFormat="1" applyFont="1" applyFill="1" applyAlignment="1">
      <alignment horizontal="center"/>
    </xf>
    <xf numFmtId="3" fontId="78" fillId="0" borderId="22" xfId="0" applyNumberFormat="1" applyFont="1" applyBorder="1" applyAlignment="1">
      <alignment horizontal="center"/>
    </xf>
    <xf numFmtId="4" fontId="82" fillId="8" borderId="26" xfId="1" applyNumberFormat="1" applyFont="1" applyFill="1" applyBorder="1" applyAlignment="1">
      <alignment horizontal="center"/>
    </xf>
    <xf numFmtId="4" fontId="83" fillId="8" borderId="26" xfId="1" applyNumberFormat="1" applyFont="1" applyFill="1" applyBorder="1" applyAlignment="1">
      <alignment horizontal="left"/>
    </xf>
    <xf numFmtId="4" fontId="84" fillId="8" borderId="26" xfId="1" applyNumberFormat="1" applyFont="1" applyFill="1" applyBorder="1" applyAlignment="1">
      <alignment horizontal="center"/>
    </xf>
    <xf numFmtId="4" fontId="8" fillId="8" borderId="26" xfId="0" applyNumberFormat="1" applyFont="1" applyFill="1" applyBorder="1"/>
    <xf numFmtId="4" fontId="84" fillId="8" borderId="26" xfId="1" applyNumberFormat="1" applyFont="1" applyFill="1" applyBorder="1"/>
    <xf numFmtId="4" fontId="81" fillId="8" borderId="26" xfId="1" applyNumberFormat="1" applyFont="1" applyFill="1" applyBorder="1" applyAlignment="1">
      <alignment horizontal="center" vertical="center" wrapText="1"/>
    </xf>
    <xf numFmtId="4" fontId="0" fillId="8" borderId="26" xfId="0" applyNumberFormat="1" applyFill="1" applyBorder="1" applyAlignment="1">
      <alignment horizontal="center"/>
    </xf>
    <xf numFmtId="4" fontId="0" fillId="8" borderId="26" xfId="0" applyNumberFormat="1" applyFill="1" applyBorder="1"/>
    <xf numFmtId="0" fontId="41" fillId="0" borderId="0" xfId="0" applyFont="1"/>
    <xf numFmtId="3" fontId="37" fillId="0" borderId="17" xfId="0" applyNumberFormat="1" applyFont="1" applyBorder="1" applyAlignment="1">
      <alignment vertical="center" wrapText="1"/>
    </xf>
    <xf numFmtId="3" fontId="37" fillId="0" borderId="20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5" fillId="9" borderId="68" xfId="1" applyFont="1" applyFill="1" applyBorder="1" applyAlignment="1">
      <alignment horizontal="center"/>
    </xf>
    <xf numFmtId="0" fontId="47" fillId="9" borderId="69" xfId="1" applyFont="1" applyFill="1" applyBorder="1" applyAlignment="1">
      <alignment horizontal="center"/>
    </xf>
    <xf numFmtId="0" fontId="48" fillId="9" borderId="70" xfId="1" applyFont="1" applyFill="1" applyBorder="1"/>
    <xf numFmtId="0" fontId="48" fillId="9" borderId="71" xfId="1" applyFont="1" applyFill="1" applyBorder="1" applyAlignment="1">
      <alignment horizontal="center"/>
    </xf>
    <xf numFmtId="0" fontId="50" fillId="9" borderId="72" xfId="1" applyFont="1" applyFill="1" applyBorder="1" applyAlignment="1">
      <alignment horizontal="left" vertical="center"/>
    </xf>
    <xf numFmtId="39" fontId="50" fillId="9" borderId="72" xfId="20" applyNumberFormat="1" applyFont="1" applyFill="1" applyBorder="1" applyAlignment="1">
      <alignment horizontal="center" vertical="center"/>
    </xf>
    <xf numFmtId="0" fontId="51" fillId="10" borderId="68" xfId="1" applyFont="1" applyFill="1" applyBorder="1"/>
    <xf numFmtId="39" fontId="52" fillId="10" borderId="68" xfId="1" applyNumberFormat="1" applyFont="1" applyFill="1" applyBorder="1" applyAlignment="1">
      <alignment horizontal="center"/>
    </xf>
    <xf numFmtId="0" fontId="49" fillId="10" borderId="69" xfId="1" applyFont="1" applyFill="1" applyBorder="1"/>
    <xf numFmtId="39" fontId="49" fillId="10" borderId="69" xfId="1" applyNumberFormat="1" applyFont="1" applyFill="1" applyBorder="1" applyAlignment="1">
      <alignment horizontal="center"/>
    </xf>
    <xf numFmtId="0" fontId="51" fillId="10" borderId="69" xfId="1" applyFont="1" applyFill="1" applyBorder="1"/>
    <xf numFmtId="4" fontId="52" fillId="10" borderId="69" xfId="1" applyNumberFormat="1" applyFont="1" applyFill="1" applyBorder="1" applyAlignment="1">
      <alignment horizontal="center"/>
    </xf>
    <xf numFmtId="39" fontId="51" fillId="10" borderId="69" xfId="1" applyNumberFormat="1" applyFont="1" applyFill="1" applyBorder="1" applyAlignment="1">
      <alignment horizontal="center"/>
    </xf>
    <xf numFmtId="39" fontId="49" fillId="10" borderId="69" xfId="1" applyNumberFormat="1" applyFont="1" applyFill="1" applyBorder="1" applyAlignment="1">
      <alignment horizontal="left"/>
    </xf>
    <xf numFmtId="0" fontId="49" fillId="10" borderId="71" xfId="1" applyFont="1" applyFill="1" applyBorder="1"/>
    <xf numFmtId="39" fontId="49" fillId="10" borderId="71" xfId="1" applyNumberFormat="1" applyFont="1" applyFill="1" applyBorder="1" applyAlignment="1">
      <alignment horizontal="center"/>
    </xf>
    <xf numFmtId="39" fontId="50" fillId="9" borderId="72" xfId="20" applyNumberFormat="1" applyFont="1" applyFill="1" applyBorder="1" applyAlignment="1">
      <alignment horizontal="center"/>
    </xf>
    <xf numFmtId="0" fontId="65" fillId="13" borderId="0" xfId="14" applyFont="1" applyFill="1" applyAlignment="1">
      <alignment horizontal="center" vertical="center" wrapText="1"/>
    </xf>
    <xf numFmtId="0" fontId="64" fillId="0" borderId="52" xfId="14" applyFont="1" applyBorder="1" applyAlignment="1">
      <alignment horizontal="left" vertical="center"/>
    </xf>
    <xf numFmtId="0" fontId="64" fillId="0" borderId="54" xfId="14" applyFont="1" applyBorder="1" applyAlignment="1">
      <alignment horizontal="left" vertical="center"/>
    </xf>
    <xf numFmtId="0" fontId="64" fillId="0" borderId="56" xfId="14" applyFont="1" applyBorder="1" applyAlignment="1">
      <alignment horizontal="left" vertical="center"/>
    </xf>
    <xf numFmtId="0" fontId="64" fillId="0" borderId="53" xfId="14" applyFont="1" applyBorder="1" applyAlignment="1">
      <alignment horizontal="left" vertical="center"/>
    </xf>
    <xf numFmtId="0" fontId="68" fillId="4" borderId="49" xfId="14" applyFont="1" applyFill="1" applyBorder="1" applyAlignment="1">
      <alignment horizontal="center" vertical="center"/>
    </xf>
    <xf numFmtId="0" fontId="68" fillId="4" borderId="50" xfId="14" applyFont="1" applyFill="1" applyBorder="1" applyAlignment="1">
      <alignment horizontal="center" vertical="center"/>
    </xf>
    <xf numFmtId="49" fontId="21" fillId="2" borderId="8" xfId="12" applyNumberFormat="1" applyFont="1" applyFill="1" applyBorder="1" applyAlignment="1" applyProtection="1">
      <alignment horizontal="center" vertical="center" wrapText="1"/>
    </xf>
    <xf numFmtId="49" fontId="21" fillId="2" borderId="10" xfId="12" applyNumberFormat="1" applyFont="1" applyFill="1" applyBorder="1" applyAlignment="1" applyProtection="1">
      <alignment horizontal="center" vertical="center" wrapText="1"/>
    </xf>
    <xf numFmtId="49" fontId="21" fillId="2" borderId="9" xfId="12" applyNumberFormat="1" applyFont="1" applyFill="1" applyBorder="1" applyAlignment="1" applyProtection="1">
      <alignment horizontal="center" vertical="center" wrapText="1"/>
    </xf>
    <xf numFmtId="164" fontId="4" fillId="4" borderId="2" xfId="13" applyFont="1" applyFill="1" applyBorder="1" applyAlignment="1">
      <alignment horizontal="center" vertical="center" wrapText="1"/>
    </xf>
    <xf numFmtId="164" fontId="4" fillId="4" borderId="3" xfId="13" applyFont="1" applyFill="1" applyBorder="1" applyAlignment="1">
      <alignment horizontal="center" vertical="center" wrapText="1"/>
    </xf>
    <xf numFmtId="164" fontId="26" fillId="2" borderId="12" xfId="13" applyFont="1" applyFill="1" applyBorder="1" applyAlignment="1">
      <alignment horizontal="center" vertical="center" wrapText="1"/>
    </xf>
    <xf numFmtId="164" fontId="26" fillId="2" borderId="13" xfId="13" applyFont="1" applyFill="1" applyBorder="1" applyAlignment="1">
      <alignment horizontal="center" vertical="center" wrapText="1"/>
    </xf>
    <xf numFmtId="164" fontId="5" fillId="2" borderId="12" xfId="13" applyFont="1" applyFill="1" applyBorder="1" applyAlignment="1">
      <alignment horizontal="center" vertical="center" wrapText="1"/>
    </xf>
    <xf numFmtId="164" fontId="5" fillId="2" borderId="13" xfId="13" applyFont="1" applyFill="1" applyBorder="1" applyAlignment="1">
      <alignment horizontal="center" vertical="center" wrapText="1"/>
    </xf>
    <xf numFmtId="164" fontId="5" fillId="2" borderId="14" xfId="13" applyFont="1" applyFill="1" applyBorder="1" applyAlignment="1">
      <alignment horizontal="center" vertical="center" wrapText="1"/>
    </xf>
    <xf numFmtId="164" fontId="5" fillId="2" borderId="15" xfId="13" applyFont="1" applyFill="1" applyBorder="1" applyAlignment="1">
      <alignment horizontal="center" vertical="center" wrapText="1"/>
    </xf>
    <xf numFmtId="164" fontId="5" fillId="2" borderId="12" xfId="13" applyFont="1" applyFill="1" applyBorder="1" applyAlignment="1">
      <alignment horizontal="center" vertical="center"/>
    </xf>
    <xf numFmtId="164" fontId="5" fillId="2" borderId="13" xfId="13" applyFont="1" applyFill="1" applyBorder="1" applyAlignment="1">
      <alignment horizontal="center" vertical="center"/>
    </xf>
    <xf numFmtId="3" fontId="16" fillId="2" borderId="12" xfId="9" applyNumberFormat="1" applyFont="1" applyFill="1" applyBorder="1" applyAlignment="1">
      <alignment horizontal="center" vertical="center" wrapText="1"/>
    </xf>
    <xf numFmtId="3" fontId="16" fillId="2" borderId="13" xfId="9" applyNumberFormat="1" applyFont="1" applyFill="1" applyBorder="1" applyAlignment="1">
      <alignment horizontal="center" vertical="center" wrapText="1"/>
    </xf>
    <xf numFmtId="0" fontId="15" fillId="2" borderId="2" xfId="14" applyFont="1" applyFill="1" applyBorder="1" applyAlignment="1">
      <alignment horizontal="center" vertical="center" wrapText="1"/>
    </xf>
    <xf numFmtId="0" fontId="15" fillId="2" borderId="3" xfId="14" applyFont="1" applyFill="1" applyBorder="1" applyAlignment="1">
      <alignment horizontal="center" vertical="center" wrapText="1"/>
    </xf>
    <xf numFmtId="49" fontId="21" fillId="2" borderId="1" xfId="12" applyNumberFormat="1" applyFont="1" applyFill="1" applyBorder="1" applyAlignment="1" applyProtection="1">
      <alignment horizontal="center" vertical="center" wrapText="1"/>
    </xf>
    <xf numFmtId="49" fontId="25" fillId="3" borderId="1" xfId="12" applyNumberFormat="1" applyFont="1" applyFill="1" applyBorder="1" applyAlignment="1" applyProtection="1">
      <alignment horizontal="center" vertical="center" wrapText="1"/>
    </xf>
    <xf numFmtId="164" fontId="5" fillId="2" borderId="2" xfId="13" applyFont="1" applyFill="1" applyBorder="1" applyAlignment="1">
      <alignment horizontal="center" vertical="center" wrapText="1"/>
    </xf>
    <xf numFmtId="164" fontId="5" fillId="2" borderId="3" xfId="13" applyFont="1" applyFill="1" applyBorder="1" applyAlignment="1">
      <alignment horizontal="center" vertical="center" wrapText="1"/>
    </xf>
    <xf numFmtId="49" fontId="13" fillId="3" borderId="1" xfId="12" applyNumberFormat="1" applyFont="1" applyFill="1" applyBorder="1" applyAlignment="1" applyProtection="1">
      <alignment horizontal="center" vertical="center" wrapText="1"/>
    </xf>
    <xf numFmtId="0" fontId="11" fillId="6" borderId="6" xfId="12" applyFont="1" applyFill="1" applyBorder="1" applyAlignment="1" applyProtection="1">
      <alignment horizontal="center" vertical="center" wrapText="1"/>
    </xf>
    <xf numFmtId="0" fontId="11" fillId="6" borderId="7" xfId="12" applyFont="1" applyFill="1" applyBorder="1" applyAlignment="1" applyProtection="1">
      <alignment horizontal="center" vertical="center" wrapText="1"/>
    </xf>
    <xf numFmtId="3" fontId="61" fillId="18" borderId="31" xfId="29" applyNumberFormat="1" applyFont="1" applyFill="1" applyBorder="1" applyAlignment="1">
      <alignment horizontal="center" vertical="center" wrapText="1"/>
    </xf>
    <xf numFmtId="4" fontId="61" fillId="18" borderId="31" xfId="29" applyNumberFormat="1" applyFont="1" applyFill="1" applyBorder="1" applyAlignment="1">
      <alignment horizontal="center" vertical="center" wrapText="1"/>
    </xf>
    <xf numFmtId="0" fontId="56" fillId="19" borderId="33" xfId="29" applyFont="1" applyFill="1" applyBorder="1" applyAlignment="1">
      <alignment horizontal="center" vertical="center"/>
    </xf>
    <xf numFmtId="0" fontId="56" fillId="19" borderId="34" xfId="29" applyFont="1" applyFill="1" applyBorder="1" applyAlignment="1">
      <alignment horizontal="center" vertical="center"/>
    </xf>
    <xf numFmtId="0" fontId="56" fillId="19" borderId="35" xfId="29" applyFont="1" applyFill="1" applyBorder="1" applyAlignment="1">
      <alignment horizontal="center" vertical="center"/>
    </xf>
    <xf numFmtId="0" fontId="58" fillId="22" borderId="38" xfId="28" quotePrefix="1" applyFont="1" applyFill="1" applyBorder="1" applyAlignment="1">
      <alignment horizontal="center" vertical="center"/>
    </xf>
    <xf numFmtId="0" fontId="58" fillId="22" borderId="39" xfId="28" quotePrefix="1" applyFont="1" applyFill="1" applyBorder="1" applyAlignment="1">
      <alignment horizontal="center" vertical="center"/>
    </xf>
    <xf numFmtId="0" fontId="43" fillId="9" borderId="62" xfId="1" applyFont="1" applyFill="1" applyBorder="1" applyAlignment="1">
      <alignment horizontal="center"/>
    </xf>
    <xf numFmtId="0" fontId="43" fillId="9" borderId="63" xfId="1" applyFont="1" applyFill="1" applyBorder="1" applyAlignment="1">
      <alignment horizontal="center"/>
    </xf>
    <xf numFmtId="0" fontId="43" fillId="9" borderId="64" xfId="1" applyFont="1" applyFill="1" applyBorder="1" applyAlignment="1">
      <alignment horizontal="center"/>
    </xf>
    <xf numFmtId="17" fontId="44" fillId="9" borderId="65" xfId="1" quotePrefix="1" applyNumberFormat="1" applyFont="1" applyFill="1" applyBorder="1" applyAlignment="1">
      <alignment horizontal="center"/>
    </xf>
    <xf numFmtId="17" fontId="44" fillId="9" borderId="66" xfId="1" quotePrefix="1" applyNumberFormat="1" applyFont="1" applyFill="1" applyBorder="1" applyAlignment="1">
      <alignment horizontal="center"/>
    </xf>
    <xf numFmtId="17" fontId="44" fillId="9" borderId="67" xfId="1" quotePrefix="1" applyNumberFormat="1" applyFont="1" applyFill="1" applyBorder="1" applyAlignment="1">
      <alignment horizontal="center"/>
    </xf>
    <xf numFmtId="0" fontId="46" fillId="9" borderId="68" xfId="1" applyFont="1" applyFill="1" applyBorder="1" applyAlignment="1">
      <alignment horizontal="center" wrapText="1"/>
    </xf>
    <xf numFmtId="0" fontId="46" fillId="9" borderId="69" xfId="1" applyFont="1" applyFill="1" applyBorder="1" applyAlignment="1">
      <alignment horizontal="center" wrapText="1"/>
    </xf>
    <xf numFmtId="4" fontId="4" fillId="9" borderId="17" xfId="1" applyNumberFormat="1" applyFont="1" applyFill="1" applyBorder="1" applyAlignment="1">
      <alignment horizontal="center" vertical="center"/>
    </xf>
    <xf numFmtId="4" fontId="4" fillId="9" borderId="20" xfId="1" applyNumberFormat="1" applyFont="1" applyFill="1" applyBorder="1" applyAlignment="1">
      <alignment horizontal="center" vertical="center"/>
    </xf>
    <xf numFmtId="4" fontId="4" fillId="9" borderId="17" xfId="1" applyNumberFormat="1" applyFont="1" applyFill="1" applyBorder="1" applyAlignment="1">
      <alignment horizontal="center" vertical="center" wrapText="1"/>
    </xf>
    <xf numFmtId="4" fontId="4" fillId="9" borderId="20" xfId="1" applyNumberFormat="1" applyFont="1" applyFill="1" applyBorder="1" applyAlignment="1">
      <alignment horizontal="center" vertical="center" wrapText="1"/>
    </xf>
    <xf numFmtId="4" fontId="4" fillId="9" borderId="21" xfId="1" applyNumberFormat="1" applyFont="1" applyFill="1" applyBorder="1" applyAlignment="1">
      <alignment horizontal="center" vertical="center" wrapText="1"/>
    </xf>
    <xf numFmtId="4" fontId="4" fillId="9" borderId="19" xfId="1" applyNumberFormat="1" applyFont="1" applyFill="1" applyBorder="1" applyAlignment="1">
      <alignment horizontal="center" vertical="center"/>
    </xf>
    <xf numFmtId="4" fontId="35" fillId="9" borderId="17" xfId="1" applyNumberFormat="1" applyFont="1" applyFill="1" applyBorder="1" applyAlignment="1">
      <alignment horizontal="center" vertical="center" wrapText="1"/>
    </xf>
    <xf numFmtId="4" fontId="35" fillId="9" borderId="20" xfId="1" applyNumberFormat="1" applyFont="1" applyFill="1" applyBorder="1" applyAlignment="1">
      <alignment horizontal="center" vertical="center" wrapText="1"/>
    </xf>
    <xf numFmtId="4" fontId="35" fillId="9" borderId="21" xfId="1" applyNumberFormat="1" applyFont="1" applyFill="1" applyBorder="1" applyAlignment="1">
      <alignment horizontal="center" vertical="center" wrapText="1"/>
    </xf>
    <xf numFmtId="4" fontId="4" fillId="8" borderId="17" xfId="1" applyNumberFormat="1" applyFont="1" applyFill="1" applyBorder="1" applyAlignment="1">
      <alignment horizontal="center" vertical="center" wrapText="1"/>
    </xf>
    <xf numFmtId="4" fontId="4" fillId="8" borderId="20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4" fontId="4" fillId="9" borderId="19" xfId="1" applyNumberFormat="1" applyFont="1" applyFill="1" applyBorder="1" applyAlignment="1">
      <alignment horizontal="center" vertical="center" wrapText="1"/>
    </xf>
    <xf numFmtId="0" fontId="85" fillId="0" borderId="0" xfId="0" applyFont="1" applyAlignment="1"/>
  </cellXfs>
  <cellStyles count="50">
    <cellStyle name="Moeda" xfId="23" builtinId="4"/>
    <cellStyle name="Moeda 2 2 2" xfId="38"/>
    <cellStyle name="Moeda 2 2 2 6" xfId="33"/>
    <cellStyle name="Moeda 5 3 2" xfId="41"/>
    <cellStyle name="Normal" xfId="0" builtinId="0"/>
    <cellStyle name="Normal 10" xfId="8"/>
    <cellStyle name="Normal 15" xfId="44"/>
    <cellStyle name="Normal 15 2 2" xfId="32"/>
    <cellStyle name="Normal 15 4" xfId="48"/>
    <cellStyle name="Normal 17 3 2 4" xfId="16"/>
    <cellStyle name="Normal 17 3 5" xfId="14"/>
    <cellStyle name="Normal 17 3 5 4" xfId="28"/>
    <cellStyle name="Normal 18 2 2" xfId="43"/>
    <cellStyle name="Normal 2" xfId="1"/>
    <cellStyle name="Normal 2 2" xfId="15"/>
    <cellStyle name="Normal 2 2 2" xfId="9"/>
    <cellStyle name="Normal 2 2 3" xfId="47"/>
    <cellStyle name="Normal 2 4" xfId="27"/>
    <cellStyle name="Normal 3" xfId="4"/>
    <cellStyle name="Normal 3 2" xfId="24"/>
    <cellStyle name="Normal 3 3" xfId="45"/>
    <cellStyle name="Normal 4" xfId="25"/>
    <cellStyle name="Normal 4 2" xfId="40"/>
    <cellStyle name="Normal 4 2 2" xfId="39"/>
    <cellStyle name="Normal 4 2 2 2" xfId="29"/>
    <cellStyle name="Normal 4 2 2 3" xfId="31"/>
    <cellStyle name="Normal 5 2" xfId="21"/>
    <cellStyle name="Normal 7" xfId="3"/>
    <cellStyle name="Normal 7 2" xfId="5"/>
    <cellStyle name="Normal 9 2 2" xfId="11"/>
    <cellStyle name="Normal 9 2 2 2" xfId="26"/>
    <cellStyle name="Normal_Resumo_ EspeciaisFimdeAno" xfId="12"/>
    <cellStyle name="Porcentagem" xfId="7" builtinId="5"/>
    <cellStyle name="Porcentagem 2 2" xfId="46"/>
    <cellStyle name="Porcentagem 2 3 2" xfId="36"/>
    <cellStyle name="Porcentagem 7 2" xfId="34"/>
    <cellStyle name="Vírgula" xfId="22" builtinId="3"/>
    <cellStyle name="Vírgula 2" xfId="2"/>
    <cellStyle name="Vírgula 2 2" xfId="10"/>
    <cellStyle name="Vírgula 2 2 2" xfId="19"/>
    <cellStyle name="Vírgula 2 2 3" xfId="20"/>
    <cellStyle name="Vírgula 2 2 3 2" xfId="49"/>
    <cellStyle name="Vírgula 2 2 4" xfId="37"/>
    <cellStyle name="Vírgula 2 2 5" xfId="42"/>
    <cellStyle name="Vírgula 2 3" xfId="18"/>
    <cellStyle name="Vírgula 2 3 6" xfId="13"/>
    <cellStyle name="Vírgula 2 3 6 2" xfId="17"/>
    <cellStyle name="Vírgula 3" xfId="6"/>
    <cellStyle name="Vírgula 4" xfId="30"/>
    <cellStyle name="Vírgula 5" xfId="35"/>
  </cellStyles>
  <dxfs count="8">
    <dxf>
      <fill>
        <patternFill patternType="none">
          <fgColor indexed="64"/>
          <bgColor theme="0" tint="-0.14999847407452621"/>
        </patternFill>
      </fill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 style="medium">
          <color theme="0" tint="-0.34998626667073579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22"/>
        </right>
        <top style="medium">
          <color indexed="22"/>
        </top>
        <bottom/>
      </border>
    </dxf>
    <dxf>
      <fill>
        <patternFill patternType="none">
          <fgColor indexed="64"/>
          <bgColor theme="0" tint="-0.14999847407452621"/>
        </patternFill>
      </fill>
    </dxf>
    <dxf>
      <fill>
        <patternFill patternType="none">
          <fgColor indexed="64"/>
          <bgColor theme="0" tint="-0.14999847407452621"/>
        </patternFill>
      </fill>
    </dxf>
    <dxf>
      <fill>
        <patternFill>
          <bgColor theme="8" tint="0.79998168889431442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  <dxf>
      <font>
        <b val="0"/>
        <i val="0"/>
      </font>
      <fill>
        <patternFill patternType="none">
          <bgColor auto="1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  <dxf>
      <fill>
        <patternFill>
          <bgColor theme="8" tint="0.79998168889431442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  <dxf>
      <font>
        <b val="0"/>
        <i val="0"/>
      </font>
      <fill>
        <patternFill patternType="none">
          <bgColor auto="1"/>
        </patternFill>
      </fill>
      <border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  <vertical style="medium">
          <color theme="0" tint="-0.499984740745262"/>
        </vertical>
      </border>
    </dxf>
  </dxfs>
  <tableStyles count="2" defaultTableStyle="TableStyleMedium2" defaultPivotStyle="PivotStyleLight16">
    <tableStyle name="Estilo de Tabela 1" pivot="0" count="2">
      <tableStyleElement type="wholeTable" dxfId="7"/>
      <tableStyleElement type="secondRowStripe" dxfId="6"/>
    </tableStyle>
    <tableStyle name="Estilo de Tabela 1 2" pivot="0" count="2">
      <tableStyleElement type="wholeTable" dxfId="5"/>
      <tableStyleElement type="secondRowStripe" dxfId="4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526142</xdr:colOff>
      <xdr:row>5</xdr:row>
      <xdr:rowOff>235856</xdr:rowOff>
    </xdr:from>
    <xdr:to>
      <xdr:col>1</xdr:col>
      <xdr:colOff>1379656</xdr:colOff>
      <xdr:row>11</xdr:row>
      <xdr:rowOff>215230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0B0926-9A6F-516A-7ABE-D99101A7E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463" y="2304142"/>
          <a:ext cx="853514" cy="2278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212912</xdr:colOff>
      <xdr:row>1</xdr:row>
      <xdr:rowOff>89647</xdr:rowOff>
    </xdr:from>
    <xdr:to>
      <xdr:col>2</xdr:col>
      <xdr:colOff>1099694</xdr:colOff>
      <xdr:row>5</xdr:row>
      <xdr:rowOff>99874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04E520-898A-441B-BEF4-23CECDFA1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7027" t="27496" b="25268"/>
        <a:stretch/>
      </xdr:blipFill>
      <xdr:spPr>
        <a:xfrm>
          <a:off x="454212" y="229347"/>
          <a:ext cx="886782" cy="816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1</xdr:col>
      <xdr:colOff>647700</xdr:colOff>
      <xdr:row>3</xdr:row>
      <xdr:rowOff>39515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5C70CC-3B7C-4B2B-84F0-8A10AFDED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" y="1"/>
          <a:ext cx="638175" cy="9031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B5FFA2C-E4B3-41C7-A244-AA33F4B04ECD}"/>
            </a:ext>
          </a:extLst>
        </xdr:cNvPr>
        <xdr:cNvSpPr txBox="1"/>
      </xdr:nvSpPr>
      <xdr:spPr>
        <a:xfrm>
          <a:off x="15868650" y="13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12</xdr:col>
      <xdr:colOff>783937</xdr:colOff>
      <xdr:row>0</xdr:row>
      <xdr:rowOff>40821</xdr:rowOff>
    </xdr:from>
    <xdr:to>
      <xdr:col>13</xdr:col>
      <xdr:colOff>783030</xdr:colOff>
      <xdr:row>4</xdr:row>
      <xdr:rowOff>1914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63ED40-D2C1-4CB0-B992-495A205E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1737" y="40821"/>
          <a:ext cx="1097643" cy="1231093"/>
        </a:xfrm>
        <a:prstGeom prst="rect">
          <a:avLst/>
        </a:prstGeom>
      </xdr:spPr>
    </xdr:pic>
    <xdr:clientData/>
  </xdr:twoCellAnchor>
  <xdr:twoCellAnchor editAs="oneCell">
    <xdr:from>
      <xdr:col>24</xdr:col>
      <xdr:colOff>24740</xdr:colOff>
      <xdr:row>0</xdr:row>
      <xdr:rowOff>49481</xdr:rowOff>
    </xdr:from>
    <xdr:to>
      <xdr:col>24</xdr:col>
      <xdr:colOff>1075294</xdr:colOff>
      <xdr:row>4</xdr:row>
      <xdr:rowOff>10574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89F6F7E-AE4C-4E87-9F15-B84B7C84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0440" y="49481"/>
          <a:ext cx="1050554" cy="1231093"/>
        </a:xfrm>
        <a:prstGeom prst="rect">
          <a:avLst/>
        </a:prstGeom>
      </xdr:spPr>
    </xdr:pic>
    <xdr:clientData/>
  </xdr:twoCellAnchor>
  <xdr:twoCellAnchor editAs="oneCell">
    <xdr:from>
      <xdr:col>31</xdr:col>
      <xdr:colOff>12371</xdr:colOff>
      <xdr:row>0</xdr:row>
      <xdr:rowOff>49480</xdr:rowOff>
    </xdr:from>
    <xdr:to>
      <xdr:col>31</xdr:col>
      <xdr:colOff>1062925</xdr:colOff>
      <xdr:row>4</xdr:row>
      <xdr:rowOff>10573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A2ACE9F-42B4-4886-A30D-B9628F937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8821" y="49480"/>
          <a:ext cx="1050554" cy="1231093"/>
        </a:xfrm>
        <a:prstGeom prst="rect">
          <a:avLst/>
        </a:prstGeom>
      </xdr:spPr>
    </xdr:pic>
    <xdr:clientData/>
  </xdr:twoCellAnchor>
  <xdr:twoCellAnchor editAs="oneCell">
    <xdr:from>
      <xdr:col>44</xdr:col>
      <xdr:colOff>841169</xdr:colOff>
      <xdr:row>0</xdr:row>
      <xdr:rowOff>49480</xdr:rowOff>
    </xdr:from>
    <xdr:to>
      <xdr:col>45</xdr:col>
      <xdr:colOff>926853</xdr:colOff>
      <xdr:row>4</xdr:row>
      <xdr:rowOff>10573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8269FA9-3F69-4154-95CA-9261DA59C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1369" y="49480"/>
          <a:ext cx="1095334" cy="1231093"/>
        </a:xfrm>
        <a:prstGeom prst="rect">
          <a:avLst/>
        </a:prstGeom>
      </xdr:spPr>
    </xdr:pic>
    <xdr:clientData/>
  </xdr:twoCellAnchor>
  <xdr:twoCellAnchor editAs="oneCell">
    <xdr:from>
      <xdr:col>55</xdr:col>
      <xdr:colOff>1014351</xdr:colOff>
      <xdr:row>0</xdr:row>
      <xdr:rowOff>61850</xdr:rowOff>
    </xdr:from>
    <xdr:to>
      <xdr:col>57</xdr:col>
      <xdr:colOff>36204</xdr:colOff>
      <xdr:row>4</xdr:row>
      <xdr:rowOff>22943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B858E46-B2A4-482F-87A5-C2D79CC9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37001" y="61850"/>
          <a:ext cx="1149103" cy="1231093"/>
        </a:xfrm>
        <a:prstGeom prst="rect">
          <a:avLst/>
        </a:prstGeom>
      </xdr:spPr>
    </xdr:pic>
    <xdr:clientData/>
  </xdr:twoCellAnchor>
  <xdr:twoCellAnchor editAs="oneCell">
    <xdr:from>
      <xdr:col>68</xdr:col>
      <xdr:colOff>12370</xdr:colOff>
      <xdr:row>0</xdr:row>
      <xdr:rowOff>111331</xdr:rowOff>
    </xdr:from>
    <xdr:to>
      <xdr:col>68</xdr:col>
      <xdr:colOff>1062924</xdr:colOff>
      <xdr:row>4</xdr:row>
      <xdr:rowOff>72424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5D13302-B5B3-4F09-B900-60594926E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95470" y="111331"/>
          <a:ext cx="1050554" cy="1231093"/>
        </a:xfrm>
        <a:prstGeom prst="rect">
          <a:avLst/>
        </a:prstGeom>
      </xdr:spPr>
    </xdr:pic>
    <xdr:clientData/>
  </xdr:twoCellAnchor>
  <xdr:twoCellAnchor editAs="oneCell">
    <xdr:from>
      <xdr:col>76</xdr:col>
      <xdr:colOff>98961</xdr:colOff>
      <xdr:row>0</xdr:row>
      <xdr:rowOff>98961</xdr:rowOff>
    </xdr:from>
    <xdr:to>
      <xdr:col>77</xdr:col>
      <xdr:colOff>36203</xdr:colOff>
      <xdr:row>4</xdr:row>
      <xdr:rowOff>60054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8C60C3C-3CB6-4C1F-8273-4D746AE43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49761" y="98961"/>
          <a:ext cx="1105642" cy="1231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Auditoria\oliveira\or&#231;armento\OR&#199;A\Or&#231;a_2002HSV\Forecast%2010+02\Pessoal%2010+02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Propostas\Avalia&#231;&#227;o%20Cake%20Show\REV2\PT_MAC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midia\Nena\Sadia\2009\Planos\Linha%20Frios\MORTADELA\Mortadela%20Rev%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DOCUME~1\ACALM\LOCALS~1\Temp\1f\_ZCTmp.Dir\GNC\Cristiana\Quiosque\BP\BP%20Quiosque%20-%20Bri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2003\Regionais\RANK09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DATA\EXCEL\RATF01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QUALY\00.%20MasterPlan\JUNH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KTPlanMRA/Midia%20Pesquisa/Midia%20Pesquisa%202022/CPP%20-%20Rentabilidade/F&#211;RMULA%20E%20DADOS/06-Junho/06.F&#211;RMULAS_CPP_Custo%20por%20Ponto%20no%20Target_Jun'22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29.5\fs\MKTPlanMRA\Midia%20Pesquisa\Midia%20Pesquisa%202022\CPP%20-%20Rentabilidade\F&#211;RMULA%20E%20DADOS\06-Junho\06.F&#211;RMULAS_CPP_Custo%20por%20Ponto%20no%20Target_Jun'22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Propostas\Avalia&#231;&#227;o%20Cake%20Show\REV2\1%25TAR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Trabalho\Mensal\YAMAHA\HONDA%20x%20YAMAH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TEMP\ENGTO\PADRONIZ\CUST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Propostas\Avalia&#231;&#227;o%20Cake%20Show\REV2\Investimento%20Publicit&#225;rio%201996-19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Users\vicente.varela\Desktop\INVEST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fred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Volumes\midia$\Grupo%20Vicente\BRF\2015\QUALY\00.%20MasterPlan\FLOW9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Fabi%20Manfredi\SADIA\2011\Propostas\RS%20Planeta%20Atl&#226;ntida%20-%20201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Fabi%20Manfredi\JOHNSON\2011\SUNDOWN\Ver&#227;o\Cronogramas\antigos\Revista%20antigo%20SDW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DEMID\JDSUL\cr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Avalia&#231;&#245;es%20Comerciais\TV%20Aberta\Automobilismo\F&#243;rmula%201\2011\Globo%20-%20Formula%201%20-%20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FLOPR19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Nucleo2_08\c\WINDOWS\TEMP\MIRAS\MODELS\MODEL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Merchandising_MRA\PROPOSTAS%20COMERCIAIS\2016\BRF\Sadia\Projeto_Peru%20de%20Natal\Or&#231;amento\Resumo%20Or&#231;amento_Sadia%20Per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Rrpvhoa0501\work\Documents%20and%20Settings\ehveroni\Configura&#231;&#245;es%20locais\Temporary%20Internet%20Files\OLK92\PT_MAC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Asistencia_Técnica1"/>
      <sheetName val="Detalhado_FB1"/>
      <sheetName val="Asistencia_Técnica"/>
      <sheetName val="Detalhado_FB"/>
      <sheetName val="CAD"/>
      <sheetName val="PRINCIPAL"/>
      <sheetName val="Asistencia_Técnica2"/>
      <sheetName val="Detalhado_FB2"/>
      <sheetName val="Asistencia_Técnica3"/>
      <sheetName val="Detalhado_FB3"/>
      <sheetName val="Asistencia_Técnica4"/>
      <sheetName val="Detalhado_FB4"/>
      <sheetName val="Custo Variável"/>
      <sheetName val="Date 18"/>
      <sheetName val="ASSOCIATES"/>
      <sheetName val="Parts Performance - 4W"/>
      <sheetName val="BANCO DE DADOS"/>
      <sheetName val="SRP FH"/>
      <sheetName val="CBU STOCK"/>
      <sheetName val="CKD STOCK"/>
      <sheetName val="-"/>
      <sheetName val="Grafico"/>
      <sheetName val="GP Summary"/>
      <sheetName val="Ctas c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  <sheetName val="mot_rev1"/>
      <sheetName val="resumo_e_comprom1"/>
      <sheetName val="crono_geral1"/>
      <sheetName val="util_perm_glo1"/>
      <sheetName val="ptv_Fev1"/>
      <sheetName val="reco_reco1"/>
      <sheetName val="rk_gln1"/>
      <sheetName val="rk_gnt1"/>
      <sheetName val="rk_spo21"/>
      <sheetName val="rk_msw1"/>
      <sheetName val="rk_spo1"/>
      <sheetName val="rk_univ1"/>
      <sheetName val="rk_mega1"/>
      <sheetName val="pen_meios_tgi1"/>
      <sheetName val="simul_rev1"/>
      <sheetName val="bdi_x_cdi1"/>
      <sheetName val="comp_SP1"/>
      <sheetName val="comp_POA1"/>
      <sheetName val="comp_Rec1"/>
      <sheetName val="rk_canais_ptv1"/>
      <sheetName val="rk_rev_as_abc_18-591"/>
      <sheetName val="Cópia_de_Plano_da_Marca_2011_-1"/>
      <sheetName val="Pen_M_AS_ABC_25+RJ11"/>
      <sheetName val="\Users\mac\Downloads\Cópia_de_1"/>
      <sheetName val="\Users\mac\Desktop\Cópia_de_Pl1"/>
      <sheetName val="\Users\FMARCHI\Downloads\Cópia1"/>
      <sheetName val="2__Resumo_de_Ativação1"/>
      <sheetName val="mot_rev"/>
      <sheetName val="resumo_e_comprom"/>
      <sheetName val="crono_geral"/>
      <sheetName val="util_perm_glo"/>
      <sheetName val="ptv_Fev"/>
      <sheetName val="reco_reco"/>
      <sheetName val="rk_gln"/>
      <sheetName val="rk_gnt"/>
      <sheetName val="rk_spo2"/>
      <sheetName val="rk_msw"/>
      <sheetName val="rk_spo"/>
      <sheetName val="rk_univ"/>
      <sheetName val="rk_mega"/>
      <sheetName val="pen_meios_tgi"/>
      <sheetName val="simul_rev"/>
      <sheetName val="bdi_x_cdi"/>
      <sheetName val="comp_SP"/>
      <sheetName val="comp_POA"/>
      <sheetName val="comp_Rec"/>
      <sheetName val="rk_canais_ptv"/>
      <sheetName val="rk_rev_as_abc_18-59"/>
      <sheetName val="Cópia_de_Plano_da_Marca_2011_-_"/>
      <sheetName val="Pen_M_AS_ABC_25+RJ1"/>
      <sheetName val="\Users\mac\Downloads\Cópia_de_P"/>
      <sheetName val="\Users\mac\Desktop\Cópia_de_Pla"/>
      <sheetName val="\Users\FMARCHI\Downloads\Cópia_"/>
      <sheetName val="2__Resumo_de_Ativação"/>
      <sheetName val="BANCAS"/>
      <sheetName val="Cópia_de_Plano_da_Marca_2011_-2"/>
      <sheetName val="mot_rev2"/>
      <sheetName val="resumo_e_comprom2"/>
      <sheetName val="crono_geral2"/>
      <sheetName val="util_perm_glo2"/>
      <sheetName val="ptv_Fev2"/>
      <sheetName val="reco_reco2"/>
      <sheetName val="rk_gln2"/>
      <sheetName val="rk_gnt2"/>
      <sheetName val="rk_spo22"/>
      <sheetName val="rk_msw2"/>
      <sheetName val="rk_spo3"/>
      <sheetName val="rk_univ2"/>
      <sheetName val="rk_mega2"/>
      <sheetName val="pen_meios_tgi2"/>
      <sheetName val="simul_rev2"/>
      <sheetName val="bdi_x_cdi2"/>
      <sheetName val="comp_SP2"/>
      <sheetName val="comp_POA2"/>
      <sheetName val="comp_Rec2"/>
      <sheetName val="rk_canais_ptv2"/>
      <sheetName val="rk_rev_as_abc_18-592"/>
      <sheetName val="Pen_M_AS_ABC_25+RJ12"/>
      <sheetName val="\Users\mac\Downloads\Cópia_de_2"/>
      <sheetName val="\Users\mac\Desktop\Cópia_de_Pl2"/>
      <sheetName val="\Users\FMARCHI\Downloads\Cópia2"/>
      <sheetName val="2__Resumo_de_Ativação2"/>
      <sheetName val="mot_rev3"/>
      <sheetName val="resumo_e_comprom3"/>
      <sheetName val="crono_geral3"/>
      <sheetName val="util_perm_glo3"/>
      <sheetName val="ptv_Fev3"/>
      <sheetName val="reco_reco3"/>
      <sheetName val="rk_gln3"/>
      <sheetName val="rk_gnt3"/>
      <sheetName val="rk_spo23"/>
      <sheetName val="rk_msw3"/>
      <sheetName val="rk_spo4"/>
      <sheetName val="rk_univ3"/>
      <sheetName val="rk_mega3"/>
      <sheetName val="pen_meios_tgi3"/>
      <sheetName val="simul_rev3"/>
      <sheetName val="bdi_x_cdi3"/>
      <sheetName val="comp_SP3"/>
      <sheetName val="comp_POA3"/>
      <sheetName val="comp_Rec3"/>
      <sheetName val="rk_canais_ptv3"/>
      <sheetName val="rk_rev_as_abc_18-593"/>
      <sheetName val="Cópia_de_Plano_da_Marca_2011_-3"/>
      <sheetName val="Pen_M_AS_ABC_25+RJ13"/>
      <sheetName val="\Users\mac\Downloads\Cópia_de_3"/>
      <sheetName val="\Users\mac\Desktop\Cópia_de_Pl3"/>
      <sheetName val="\Users\FMARCHI\Downloads\Cópia3"/>
      <sheetName val="2__Resumo_de_Ativação3"/>
      <sheetName val="mot_rev4"/>
      <sheetName val="resumo_e_comprom4"/>
      <sheetName val="crono_geral4"/>
      <sheetName val="util_perm_glo4"/>
      <sheetName val="ptv_Fev4"/>
      <sheetName val="reco_reco4"/>
      <sheetName val="rk_gln4"/>
      <sheetName val="rk_gnt4"/>
      <sheetName val="rk_spo24"/>
      <sheetName val="rk_msw4"/>
      <sheetName val="rk_spo5"/>
      <sheetName val="rk_univ4"/>
      <sheetName val="rk_mega4"/>
      <sheetName val="pen_meios_tgi4"/>
      <sheetName val="simul_rev4"/>
      <sheetName val="bdi_x_cdi4"/>
      <sheetName val="comp_SP4"/>
      <sheetName val="comp_POA4"/>
      <sheetName val="comp_Rec4"/>
      <sheetName val="rk_canais_ptv4"/>
      <sheetName val="rk_rev_as_abc_18-594"/>
      <sheetName val="Cópia_de_Plano_da_Marca_2011_-4"/>
      <sheetName val="Pen_M_AS_ABC_25+RJ14"/>
      <sheetName val="\Users\mac\Downloads\Cópia_de_4"/>
      <sheetName val="\Users\mac\Desktop\Cópia_de_Pl4"/>
      <sheetName val="\Users\FMARCHI\Downloads\Cópia4"/>
      <sheetName val="2__Resumo_de_Ativação4"/>
    </sheetNames>
    <definedNames>
      <definedName name="_p1"/>
      <definedName name="_xlbgnm.p1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  <sheetName val="2005"/>
      <sheetName val="rd"/>
      <sheetName val="Tvsa"/>
      <sheetName val="patrocinio_nacional_(2)"/>
      <sheetName val="Exibidoras_(2)"/>
      <sheetName val="Launch and Maintenance"/>
      <sheetName val="외주현황.wq1"/>
      <sheetName val="set76"/>
      <sheetName val="\\SPLFPR16\Dados\C\Documents an"/>
      <sheetName val="[PT_MACro.xls]_Users_edson_m_47"/>
      <sheetName val="CAD"/>
      <sheetName val="PRINCIPAL"/>
      <sheetName val="\Mantecorp\Institucional\Planos"/>
      <sheetName val="\X\Mantecorp\Institucional\Plan"/>
      <sheetName val="patrocinio_nacional_(2)1"/>
      <sheetName val="Exibidoras_(2)1"/>
      <sheetName val="Dados_BS-04"/>
      <sheetName val="P&amp;L_x_ICMes"/>
      <sheetName val="PT_MACro_xls"/>
      <sheetName val="\Documents_and_Settings\ehveron"/>
      <sheetName val="Launch_and_Maintenance"/>
      <sheetName val="외주현황_wq1"/>
      <sheetName val="\\SPLFPR16\Dados\C\Documents_an"/>
      <sheetName val="\Users\edson_melo\Library\Cache"/>
      <sheetName val="patrocinio_nacional_(2)2"/>
      <sheetName val="Exibidoras_(2)2"/>
      <sheetName val="Dados_BS-041"/>
      <sheetName val="P&amp;L_x_ICMes1"/>
      <sheetName val="PT_MACro_xls1"/>
      <sheetName val="\Documents_and_Settings\ehvero1"/>
      <sheetName val="Launch_and_Maintenance1"/>
      <sheetName val="외주현황_wq11"/>
      <sheetName val="\\SPLFPR16\Dados\C\Documents_a1"/>
      <sheetName val="\Users\edson_melo\Library\Cach1"/>
      <sheetName val="patrocinio_nacional_(2)3"/>
      <sheetName val="Exibidoras_(2)3"/>
      <sheetName val="Dados_BS-042"/>
      <sheetName val="P&amp;L_x_ICMes2"/>
      <sheetName val="PT_MACro_xls2"/>
      <sheetName val="\Documents_and_Settings\ehvero2"/>
      <sheetName val="Launch_and_Maintenance2"/>
      <sheetName val="외주현황_wq12"/>
      <sheetName val="\\SPLFPR16\Dados\C\Documents_a2"/>
      <sheetName val="\Users\edson_melo\Library\Cach2"/>
      <sheetName val="[PT_MACro.xls]_Users_edson_me_2"/>
      <sheetName val="[PT_MACro.xls]_Users_edson_m_41"/>
      <sheetName val="[PT_MACro.xls]_Users_edson_m_22"/>
      <sheetName val="plamarc"/>
      <sheetName val="outdoor-projetos"/>
      <sheetName val="Briefing"/>
      <sheetName val="RJ1"/>
      <sheetName val="REC"/>
      <sheetName val="FOR"/>
      <sheetName val="POA"/>
      <sheetName val="CWB"/>
      <sheetName val="FLO"/>
      <sheetName val="BEL"/>
      <sheetName val="MAN"/>
      <sheetName val="RK"/>
      <sheetName val="\\SR-NEO04\Midia\Burti\Plano\Do"/>
      <sheetName val="[PT_MACro.xls]_Users_edson_m_13"/>
      <sheetName val="[PT_MACro.xls]_Users_edson_me_6"/>
      <sheetName val="[PT_MACro.xls]_Users_edson_me_3"/>
      <sheetName val="[PT_MACro.xls]_Users_edson_me_4"/>
      <sheetName val="[PT_MACro.xls]_Users_edson_me_5"/>
      <sheetName val="[PT_MACro.xls]_Users_edson_me_9"/>
      <sheetName val="[PT_MACro.xls]_Users_edson_me_7"/>
      <sheetName val="[PT_MACro.xls]_Users_edson_me_8"/>
      <sheetName val="[PT_MACro.xls]_Users_edson_m_10"/>
      <sheetName val="[PT_MACro.xls]_Users_edson_m_11"/>
      <sheetName val="[PT_MACro.xls]_Users_edson_m_12"/>
      <sheetName val="[PT_MACro.xls]_Users_edson_m_14"/>
      <sheetName val="[PT_MACro.xls]_Users_edson_m_15"/>
      <sheetName val="[PT_MACro.xls]_Users_edson_m_20"/>
      <sheetName val="[PT_MACro.xls]_Users_edson_m_19"/>
      <sheetName val="[PT_MACro.xls]_Users_edson_m_18"/>
      <sheetName val="[PT_MACro.xls]_Users_edson_m_16"/>
      <sheetName val="[PT_MACro.xls]_Users_edson_m_17"/>
      <sheetName val="[PT_MACro.xls]_Users_edson_m_21"/>
      <sheetName val="[PT_MACro.xls]_Users_edson_m_23"/>
      <sheetName val="[PT_MACro.xls]_Users_edson_m_24"/>
      <sheetName val="[PT_MACro.xls]_Users_edson_m_25"/>
      <sheetName val="[PT_MACro.xls]_Users_edson_m_26"/>
      <sheetName val="[PT_MACro.xls]_Users_edson_m_37"/>
      <sheetName val="[PT_MACro.xls]_Users_edson_m_29"/>
      <sheetName val="[PT_MACro.xls]_Users_edson_m_27"/>
      <sheetName val="[PT_MACro.xls]_Users_edson_m_28"/>
      <sheetName val="[PT_MACro.xls]_Users_edson_m_31"/>
      <sheetName val="[PT_MACro.xls]_Users_edson_m_30"/>
      <sheetName val="[PT_MACro.xls]_Users_edson_m_34"/>
      <sheetName val="[PT_MACro.xls]_Users_edson_m_32"/>
      <sheetName val="[PT_MACro.xls]_Users_edson_m_33"/>
      <sheetName val="[PT_MACro.xls]_Users_edson_m_35"/>
      <sheetName val="[PT_MACro.xls]_Users_edson_m_36"/>
      <sheetName val="[PT_MACro.xls]_Users_edson_m_38"/>
      <sheetName val="[PT_MACro.xls]_Users_edson_m_40"/>
      <sheetName val="[PT_MACro.xls]_Users_edson_m_39"/>
      <sheetName val="[PT_MACro.xls]_Users_edson_m_42"/>
      <sheetName val="[PT_MACro.xls]_Users_edson_m_45"/>
      <sheetName val="[PT_MACro.xls]_Users_edson_m_44"/>
      <sheetName val="[PT_MACro.xls]_Users_edson_m_43"/>
      <sheetName val="[PT_MACro.xls]_Users_edson_m_46"/>
      <sheetName val="[PT_MACro.xls]\Users\edson.melo"/>
      <sheetName val="[PT_MACro.xls]_Users_edson_m_48"/>
      <sheetName val="[PT_MACro.xls]_Users_edson_m_49"/>
      <sheetName val="[PT_MACro.xls]_Users_edson_m_50"/>
      <sheetName val="[PT_MACro.xls]_Users_edson_m_51"/>
      <sheetName val="[PT_MACro.xls]_Users_edson_m_53"/>
      <sheetName val="[PT_MACro.xls]_Users_edson_m_52"/>
      <sheetName val="[PT_MACro.xls]_Users_edson_m_54"/>
      <sheetName val="[PT_MACro.xls]_Users_edson_m_55"/>
      <sheetName val="[PT_MACro.xls]_Users_edson_m_56"/>
      <sheetName val="[PT_MACro.xls]_Users_edson_m_57"/>
      <sheetName val="[PT_MACro.xls]_Users_edson_m_58"/>
      <sheetName val="[PT_MACro.xls]_Users_edson_m_60"/>
      <sheetName val="[PT_MACro.xls]_Users_edson_m_59"/>
      <sheetName val="CASCAO"/>
      <sheetName val="CRESCER"/>
      <sheetName val="CRIATIVA"/>
      <sheetName val="FAÇAFÁCIL"/>
      <sheetName val="GALILEU (GCIENCIA)"/>
      <sheetName val="MAGALI"/>
      <sheetName val="MARIECLAIRE"/>
      <sheetName val="MODAMOLDES"/>
      <sheetName val="QUERIDA"/>
      <sheetName val="ALM.CASCAO"/>
      <sheetName val="ALM.CEBOLINHA"/>
      <sheetName val="ALM.CHICOBENTO"/>
      <sheetName val="ALMANACAO FERIAS"/>
      <sheetName val="ALM.MONICA"/>
      <sheetName val="CEBOLINHA"/>
      <sheetName val="CHICOBENTO"/>
      <sheetName val="MONICA"/>
      <sheetName val="[PT_MACro.xls]_Users_edson_m_61"/>
      <sheetName val="[PT_MACro.xls]_Users_edson_m_63"/>
      <sheetName val="[PT_MACro.xls]_Users_edson_m_62"/>
      <sheetName val="plmm-r$"/>
      <sheetName val="patrocinio_nacional_(2)4"/>
      <sheetName val="Exibidoras_(2)4"/>
      <sheetName val="P&amp;L_x_ICMes3"/>
      <sheetName val="PT_MACro_xls3"/>
      <sheetName val="\Documents_and_Settings\ehvero3"/>
      <sheetName val="Dados_BS-043"/>
      <sheetName val="Launch_and_Maintenance3"/>
      <sheetName val="외주현황_wq13"/>
      <sheetName val="\\SPLFPR16\Dados\C\Documents_a3"/>
      <sheetName val="[PT_MACro_xls]_Users_edson_m_47"/>
      <sheetName val="[PT_MACro_xls]_Users_edson_me_2"/>
      <sheetName val="[PT_MACro_xls]_Users_edson_m_41"/>
      <sheetName val="[PT_MACro_xls]_Users_edson_m_22"/>
      <sheetName val="[PT_MACro_xls]_Users_edson_m_13"/>
      <sheetName val="[PT_MACro_xls]_Users_edson_me_6"/>
      <sheetName val="[PT_MACro_xls]_Users_edson_me_3"/>
      <sheetName val="[PT_MACro_xls]_Users_edson_me_4"/>
      <sheetName val="[PT_MACro_xls]_Users_edson_me_5"/>
      <sheetName val="[PT_MACro_xls]_Users_edson_me_9"/>
      <sheetName val="[PT_MACro_xls]_Users_edson_me_7"/>
      <sheetName val="[PT_MACro_xls]_Users_edson_me_8"/>
      <sheetName val="[PT_MACro_xls]_Users_edson_m_10"/>
      <sheetName val="[PT_MACro_xls]_Users_edson_m_11"/>
      <sheetName val="[PT_MACro_xls]_Users_edson_m_12"/>
      <sheetName val="[PT_MACro_xls]_Users_edson_m_14"/>
      <sheetName val="[PT_MACro_xls]_Users_edson_m_15"/>
      <sheetName val="[PT_MACro_xls]_Users_edson_m_20"/>
      <sheetName val="[PT_MACro_xls]_Users_edson_m_19"/>
      <sheetName val="[PT_MACro_xls]_Users_edson_m_18"/>
      <sheetName val="[PT_MACro_xls]_Users_edson_m_16"/>
      <sheetName val="[PT_MACro_xls]_Users_edson_m_17"/>
      <sheetName val="[PT_MACro_xls]_Users_edson_m_21"/>
      <sheetName val="[PT_MACro_xls]_Users_edson_m_23"/>
      <sheetName val="[PT_MACro_xls]_Users_edson_m_24"/>
      <sheetName val="[PT_MACro_xls]_Users_edson_m_25"/>
      <sheetName val="[PT_MACro_xls]_Users_edson_m_26"/>
      <sheetName val="[PT_MACro_xls]_Users_edson_m_37"/>
      <sheetName val="[PT_MACro_xls]_Users_edson_m_29"/>
      <sheetName val="[PT_MACro_xls]_Users_edson_m_27"/>
      <sheetName val="[PT_MACro_xls]_Users_edson_m_28"/>
      <sheetName val="[PT_MACro_xls]_Users_edson_m_31"/>
      <sheetName val="[PT_MACro_xls]_Users_edson_m_30"/>
      <sheetName val="[PT_MACro_xls]_Users_edson_m_34"/>
      <sheetName val="[PT_MACro_xls]_Users_edson_m_32"/>
      <sheetName val="[PT_MACro_xls]_Users_edson_m_33"/>
      <sheetName val="[PT_MACro_xls]_Users_edson_m_35"/>
      <sheetName val="[PT_MACro_xls]_Users_edson_m_36"/>
      <sheetName val="[PT_MACro_xls]_Users_edson_m_38"/>
      <sheetName val="[PT_MACro_xls]_Users_edson_m_40"/>
      <sheetName val="[PT_MACro_xls]_Users_edson_m_39"/>
      <sheetName val="[PT_MACro_xls]_Users_edson_m_42"/>
      <sheetName val="[PT_MACro_xls]_Users_edson_m_45"/>
      <sheetName val="[PT_MACro_xls]_Users_edson_m_44"/>
      <sheetName val="[PT_MACro_xls]_Users_edson_m_43"/>
      <sheetName val="[PT_MACro_xls]_Users_edson_m_46"/>
      <sheetName val="[PT_MACro_xls]\Users\edson_melo"/>
      <sheetName val="[PT_MACro_xls]_Users_edson_m_48"/>
      <sheetName val="[PT_MACro_xls]_Users_edson_m_49"/>
      <sheetName val="[PT_MACro_xls]_Users_edson_m_50"/>
      <sheetName val="[PT_MACro_xls]_Users_edson_m_51"/>
      <sheetName val="[PT_MACro_xls]_Users_edson_m_53"/>
      <sheetName val="[PT_MACro_xls]_Users_edson_m_52"/>
      <sheetName val="[PT_MACro_xls]_Users_edson_m_54"/>
      <sheetName val="[PT_MACro_xls]_Users_edson_m_55"/>
      <sheetName val="[PT_MACro_xls]_Users_edson_m_56"/>
      <sheetName val="[PT_MACro_xls]_Users_edson_m_57"/>
      <sheetName val="[PT_MACro_xls]_Users_edson_m_58"/>
      <sheetName val="[PT_MACro_xls]_Users_edson_m_60"/>
      <sheetName val="[PT_MACro_xls]_Users_edson_m_59"/>
      <sheetName val="GALILEU_(GCIENCIA)"/>
      <sheetName val="ALM_CASCAO"/>
      <sheetName val="ALM_CEBOLINHA"/>
      <sheetName val="ALM_CHICOBENTO"/>
      <sheetName val="ALMANACAO_FERIAS"/>
      <sheetName val="ALM_MONICA"/>
      <sheetName val="[PT_MACro_xls]_Users_edson_m_61"/>
      <sheetName val="[PT_MACro_xls]_Users_edson_m_63"/>
      <sheetName val="[PT_MACro_xls]_Users_edson_m_62"/>
      <sheetName val="patrocinio_nacional_(2)5"/>
      <sheetName val="Exibidoras_(2)5"/>
      <sheetName val="P&amp;L_x_ICMes4"/>
      <sheetName val="PT_MACro_xls4"/>
      <sheetName val="\Documents_and_Settings\ehvero4"/>
      <sheetName val="Dados_BS-044"/>
      <sheetName val="Launch_and_Maintenance4"/>
      <sheetName val="외주현황_wq14"/>
      <sheetName val="\\SPLFPR16\Dados\C\Documents_a4"/>
      <sheetName val="[PT_MACro_xls]_Users_edson_m_64"/>
      <sheetName val="[PT_MACro_xls]_Users_edson_me_1"/>
      <sheetName val="[PT_MACro_xls]_Users_edson_m_65"/>
      <sheetName val="[PT_MACro_xls]_Users_edson_m_66"/>
      <sheetName val="[PT_MACro_xls]_Users_edson_m_67"/>
      <sheetName val="[PT_MACro_xls]_Users_edson_me10"/>
      <sheetName val="[PT_MACro_xls]_Users_edson_me11"/>
      <sheetName val="[PT_MACro_xls]_Users_edson_me12"/>
      <sheetName val="[PT_MACro_xls]_Users_edson_me13"/>
      <sheetName val="[PT_MACro_xls]_Users_edson_me14"/>
      <sheetName val="[PT_MACro_xls]_Users_edson_me15"/>
      <sheetName val="[PT_MACro_xls]_Users_edson_me16"/>
      <sheetName val="[PT_MACro_xls]_Users_edson_m_68"/>
      <sheetName val="[PT_MACro_xls]_Users_edson_m_69"/>
      <sheetName val="[PT_MACro_xls]_Users_edson_m_70"/>
      <sheetName val="[PT_MACro_xls]_Users_edson_m_71"/>
      <sheetName val="[PT_MACro_xls]_Users_edson_m_72"/>
      <sheetName val="[PT_MACro_xls]_Users_edson_m_73"/>
      <sheetName val="[PT_MACro_xls]_Users_edson_m_74"/>
      <sheetName val="[PT_MACro_xls]_Users_edson_m_75"/>
      <sheetName val="[PT_MACro_xls]_Users_edson_m_76"/>
      <sheetName val="[PT_MACro_xls]_Users_edson_m_77"/>
      <sheetName val="[PT_MACro_xls]_Users_edson_m_78"/>
      <sheetName val="[PT_MACro_xls]_Users_edson_m_79"/>
      <sheetName val="[PT_MACro_xls]_Users_edson_m_80"/>
      <sheetName val="[PT_MACro_xls]_Users_edson_m_81"/>
      <sheetName val="[PT_MACro_xls]_Users_edson_m_82"/>
      <sheetName val="[PT_MACro_xls]_Users_edson_m_83"/>
      <sheetName val="[PT_MACro_xls]_Users_edson_m_84"/>
      <sheetName val="[PT_MACro_xls]_Users_edson_m_85"/>
      <sheetName val="[PT_MACro_xls]_Users_edson_m_86"/>
      <sheetName val="[PT_MACro_xls]_Users_edson_m_87"/>
      <sheetName val="[PT_MACro_xls]_Users_edson_m_88"/>
      <sheetName val="[PT_MACro_xls]_Users_edson_m_89"/>
      <sheetName val="[PT_MACro_xls]_Users_edson_m_90"/>
      <sheetName val="[PT_MACro_xls]_Users_edson_m_91"/>
      <sheetName val="[PT_MACro_xls]_Users_edson_m_92"/>
      <sheetName val="[PT_MACro_xls]_Users_edson_m_93"/>
      <sheetName val="[PT_MACro_xls]_Users_edson_m_94"/>
      <sheetName val="[PT_MACro_xls]_Users_edson_m_95"/>
      <sheetName val="[PT_MACro_xls]_Users_edson_m_96"/>
      <sheetName val="[PT_MACro_xls]_Users_edson_m_97"/>
      <sheetName val="[PT_MACro_xls]_Users_edson_m_98"/>
      <sheetName val="[PT_MACro_xls]_Users_edson_m_99"/>
      <sheetName val="[PT_MACro_xls]_Users_edson_m100"/>
      <sheetName val="[PT_MACro_xls]_Users_edson_m101"/>
      <sheetName val="[PT_MACro_xls]\Users\edson_mel1"/>
      <sheetName val="[PT_MACro_xls]_Users_edson_m102"/>
      <sheetName val="[PT_MACro_xls]_Users_edson_m103"/>
      <sheetName val="[PT_MACro_xls]_Users_edson_m104"/>
      <sheetName val="[PT_MACro_xls]_Users_edson_m105"/>
      <sheetName val="[PT_MACro_xls]_Users_edson_m106"/>
      <sheetName val="[PT_MACro_xls]_Users_edson_m107"/>
      <sheetName val="[PT_MACro_xls]_Users_edson_m108"/>
      <sheetName val="[PT_MACro_xls]_Users_edson_m109"/>
      <sheetName val="[PT_MACro_xls]_Users_edson_m110"/>
      <sheetName val="[PT_MACro_xls]_Users_edson_m111"/>
      <sheetName val="[PT_MACro_xls]_Users_edson_m112"/>
      <sheetName val="[PT_MACro_xls]_Users_edson_m113"/>
      <sheetName val="[PT_MACro_xls]_Users_edson_m114"/>
      <sheetName val="GALILEU_(GCIENCIA)1"/>
      <sheetName val="ALM_CASCAO1"/>
      <sheetName val="ALM_CEBOLINHA1"/>
      <sheetName val="ALM_CHICOBENTO1"/>
      <sheetName val="ALMANACAO_FERIAS1"/>
      <sheetName val="ALM_MONICA1"/>
      <sheetName val="[PT_MACro_xls]_Users_edson_m115"/>
      <sheetName val="[PT_MACro_xls]_Users_edson_m116"/>
      <sheetName val="[PT_MACro_xls]_Users_edson_m117"/>
      <sheetName val="patrocinio_nacional_(2)6"/>
      <sheetName val="Exibidoras_(2)6"/>
      <sheetName val="P&amp;L_x_ICMes5"/>
      <sheetName val="PT_MACro_xls5"/>
      <sheetName val="\Documents_and_Settings\ehvero5"/>
      <sheetName val="Dados_BS-045"/>
      <sheetName val="Launch_and_Maintenance5"/>
      <sheetName val="외주현황_wq15"/>
      <sheetName val="\\SPLFPR16\Dados\C\Documents_a5"/>
      <sheetName val="[PT_MACro_xls]_Users_edson_m118"/>
      <sheetName val="[PT_MACro_xls]_Users_edson_me17"/>
      <sheetName val="[PT_MACro_xls]_Users_edson_m119"/>
      <sheetName val="[PT_MACro_xls]_Users_edson_m120"/>
      <sheetName val="[PT_MACro_xls]_Users_edson_m121"/>
      <sheetName val="[PT_MACro_xls]_Users_edson_me18"/>
      <sheetName val="[PT_MACro_xls]_Users_edson_me19"/>
      <sheetName val="[PT_MACro_xls]_Users_edson_me20"/>
      <sheetName val="[PT_MACro_xls]_Users_edson_me21"/>
      <sheetName val="[PT_MACro_xls]_Users_edson_me22"/>
      <sheetName val="[PT_MACro_xls]_Users_edson_me23"/>
      <sheetName val="[PT_MACro_xls]_Users_edson_me24"/>
      <sheetName val="[PT_MACro_xls]_Users_edson_m122"/>
      <sheetName val="[PT_MACro_xls]_Users_edson_m123"/>
      <sheetName val="[PT_MACro_xls]_Users_edson_m124"/>
      <sheetName val="[PT_MACro_xls]_Users_edson_m125"/>
      <sheetName val="[PT_MACro_xls]_Users_edson_m126"/>
      <sheetName val="[PT_MACro_xls]_Users_edson_m127"/>
      <sheetName val="[PT_MACro_xls]_Users_edson_m128"/>
      <sheetName val="[PT_MACro_xls]_Users_edson_m129"/>
      <sheetName val="[PT_MACro_xls]_Users_edson_m130"/>
      <sheetName val="[PT_MACro_xls]_Users_edson_m131"/>
      <sheetName val="[PT_MACro_xls]_Users_edson_m132"/>
      <sheetName val="[PT_MACro_xls]_Users_edson_m133"/>
      <sheetName val="[PT_MACro_xls]_Users_edson_m134"/>
      <sheetName val="[PT_MACro_xls]_Users_edson_m135"/>
      <sheetName val="[PT_MACro_xls]_Users_edson_m136"/>
      <sheetName val="[PT_MACro_xls]_Users_edson_m137"/>
      <sheetName val="[PT_MACro_xls]_Users_edson_m138"/>
      <sheetName val="[PT_MACro_xls]_Users_edson_m139"/>
      <sheetName val="[PT_MACro_xls]_Users_edson_m140"/>
      <sheetName val="[PT_MACro_xls]_Users_edson_m141"/>
      <sheetName val="[PT_MACro_xls]_Users_edson_m142"/>
      <sheetName val="[PT_MACro_xls]_Users_edson_m143"/>
      <sheetName val="[PT_MACro_xls]_Users_edson_m144"/>
      <sheetName val="[PT_MACro_xls]_Users_edson_m145"/>
      <sheetName val="[PT_MACro_xls]_Users_edson_m146"/>
      <sheetName val="[PT_MACro_xls]_Users_edson_m147"/>
      <sheetName val="[PT_MACro_xls]_Users_edson_m148"/>
      <sheetName val="[PT_MACro_xls]_Users_edson_m149"/>
      <sheetName val="[PT_MACro_xls]_Users_edson_m150"/>
      <sheetName val="[PT_MACro_xls]_Users_edson_m151"/>
      <sheetName val="[PT_MACro_xls]_Users_edson_m152"/>
      <sheetName val="[PT_MACro_xls]_Users_edson_m153"/>
      <sheetName val="[PT_MACro_xls]_Users_edson_m154"/>
      <sheetName val="[PT_MACro_xls]_Users_edson_m155"/>
      <sheetName val="[PT_MACro_xls]\Users\edson_mel2"/>
      <sheetName val="[PT_MACro_xls]_Users_edson_m156"/>
      <sheetName val="[PT_MACro_xls]_Users_edson_m157"/>
      <sheetName val="[PT_MACro_xls]_Users_edson_m158"/>
      <sheetName val="[PT_MACro_xls]_Users_edson_m159"/>
      <sheetName val="[PT_MACro_xls]_Users_edson_m160"/>
      <sheetName val="[PT_MACro_xls]_Users_edson_m161"/>
      <sheetName val="[PT_MACro_xls]_Users_edson_m162"/>
      <sheetName val="[PT_MACro_xls]_Users_edson_m163"/>
      <sheetName val="[PT_MACro_xls]_Users_edson_m164"/>
      <sheetName val="[PT_MACro_xls]_Users_edson_m165"/>
      <sheetName val="[PT_MACro_xls]_Users_edson_m166"/>
      <sheetName val="[PT_MACro_xls]_Users_edson_m167"/>
      <sheetName val="[PT_MACro_xls]_Users_edson_m168"/>
      <sheetName val="GALILEU_(GCIENCIA)2"/>
      <sheetName val="ALM_CASCAO2"/>
      <sheetName val="ALM_CEBOLINHA2"/>
      <sheetName val="ALM_CHICOBENTO2"/>
      <sheetName val="ALMANACAO_FERIAS2"/>
      <sheetName val="ALM_MONICA2"/>
      <sheetName val="[PT_MACro_xls]_Users_edson_m169"/>
      <sheetName val="[PT_MACro_xls]_Users_edson_m170"/>
      <sheetName val="[PT_MACro_xls]_Users_edson_m171"/>
      <sheetName val="patrocinio_nacional_(2)7"/>
      <sheetName val="Exibidoras_(2)7"/>
      <sheetName val="P&amp;L_x_ICMes6"/>
      <sheetName val="PT_MACro_xls6"/>
      <sheetName val="\Documents_and_Settings\ehvero6"/>
      <sheetName val="Dados_BS-046"/>
      <sheetName val="Launch_and_Maintenance6"/>
      <sheetName val="외주현황_wq16"/>
      <sheetName val="\\SPLFPR16\Dados\C\Documents_a6"/>
      <sheetName val="[PT_MACro_xls]_Users_edson_m172"/>
      <sheetName val="[PT_MACro_xls]_Users_edson_me25"/>
      <sheetName val="[PT_MACro_xls]_Users_edson_m173"/>
      <sheetName val="[PT_MACro_xls]_Users_edson_m174"/>
      <sheetName val="[PT_MACro_xls]_Users_edson_m175"/>
      <sheetName val="[PT_MACro_xls]_Users_edson_me26"/>
      <sheetName val="[PT_MACro_xls]_Users_edson_me27"/>
      <sheetName val="[PT_MACro_xls]_Users_edson_me28"/>
      <sheetName val="[PT_MACro_xls]_Users_edson_me29"/>
      <sheetName val="[PT_MACro_xls]_Users_edson_me30"/>
      <sheetName val="[PT_MACro_xls]_Users_edson_me31"/>
      <sheetName val="[PT_MACro_xls]_Users_edson_me32"/>
      <sheetName val="[PT_MACro_xls]_Users_edson_m176"/>
      <sheetName val="[PT_MACro_xls]_Users_edson_m177"/>
      <sheetName val="[PT_MACro_xls]_Users_edson_m178"/>
      <sheetName val="[PT_MACro_xls]_Users_edson_m179"/>
      <sheetName val="[PT_MACro_xls]_Users_edson_m180"/>
      <sheetName val="[PT_MACro_xls]_Users_edson_m181"/>
      <sheetName val="[PT_MACro_xls]_Users_edson_m182"/>
      <sheetName val="[PT_MACro_xls]_Users_edson_m183"/>
      <sheetName val="[PT_MACro_xls]_Users_edson_m184"/>
      <sheetName val="[PT_MACro_xls]_Users_edson_m185"/>
      <sheetName val="[PT_MACro_xls]_Users_edson_m186"/>
      <sheetName val="[PT_MACro_xls]_Users_edson_m187"/>
      <sheetName val="[PT_MACro_xls]_Users_edson_m188"/>
      <sheetName val="[PT_MACro_xls]_Users_edson_m189"/>
      <sheetName val="[PT_MACro_xls]_Users_edson_m190"/>
      <sheetName val="[PT_MACro_xls]_Users_edson_m191"/>
      <sheetName val="[PT_MACro_xls]_Users_edson_m192"/>
      <sheetName val="[PT_MACro_xls]_Users_edson_m193"/>
      <sheetName val="[PT_MACro_xls]_Users_edson_m194"/>
      <sheetName val="[PT_MACro_xls]_Users_edson_m195"/>
      <sheetName val="[PT_MACro_xls]_Users_edson_m196"/>
      <sheetName val="[PT_MACro_xls]_Users_edson_m197"/>
      <sheetName val="[PT_MACro_xls]_Users_edson_m198"/>
      <sheetName val="[PT_MACro_xls]_Users_edson_m199"/>
      <sheetName val="[PT_MACro_xls]_Users_edson_m200"/>
      <sheetName val="[PT_MACro_xls]_Users_edson_m201"/>
      <sheetName val="[PT_MACro_xls]_Users_edson_m202"/>
      <sheetName val="[PT_MACro_xls]_Users_edson_m203"/>
      <sheetName val="[PT_MACro_xls]_Users_edson_m204"/>
      <sheetName val="[PT_MACro_xls]_Users_edson_m205"/>
      <sheetName val="[PT_MACro_xls]_Users_edson_m206"/>
      <sheetName val="[PT_MACro_xls]_Users_edson_m207"/>
      <sheetName val="[PT_MACro_xls]_Users_edson_m208"/>
      <sheetName val="[PT_MACro_xls]_Users_edson_m209"/>
      <sheetName val="[PT_MACro_xls]\Users\edson_mel3"/>
      <sheetName val="[PT_MACro_xls]_Users_edson_m210"/>
      <sheetName val="[PT_MACro_xls]_Users_edson_m211"/>
      <sheetName val="[PT_MACro_xls]_Users_edson_m212"/>
      <sheetName val="[PT_MACro_xls]_Users_edson_m213"/>
      <sheetName val="[PT_MACro_xls]_Users_edson_m214"/>
      <sheetName val="[PT_MACro_xls]_Users_edson_m215"/>
      <sheetName val="[PT_MACro_xls]_Users_edson_m216"/>
      <sheetName val="[PT_MACro_xls]_Users_edson_m217"/>
      <sheetName val="[PT_MACro_xls]_Users_edson_m218"/>
      <sheetName val="[PT_MACro_xls]_Users_edson_m219"/>
      <sheetName val="[PT_MACro_xls]_Users_edson_m220"/>
      <sheetName val="[PT_MACro_xls]_Users_edson_m221"/>
      <sheetName val="[PT_MACro_xls]_Users_edson_m222"/>
      <sheetName val="GALILEU_(GCIENCIA)3"/>
      <sheetName val="ALM_CASCAO3"/>
      <sheetName val="ALM_CEBOLINHA3"/>
      <sheetName val="ALM_CHICOBENTO3"/>
      <sheetName val="ALMANACAO_FERIAS3"/>
      <sheetName val="ALM_MONICA3"/>
      <sheetName val="[PT_MACro_xls]_Users_edson_m223"/>
      <sheetName val="[PT_MACro_xls]_Users_edson_m224"/>
      <sheetName val="[PT_MACro_xls]_Users_edson_m225"/>
      <sheetName val="[PT_MACro.xls]_Users_edson_m_64"/>
      <sheetName val="[PT_MACro.xls]_Users_edson_m_65"/>
      <sheetName val="[PT_MACro.xls]_Users_edson_m_68"/>
      <sheetName val="[PT_MACro.xls]_Users_edson_m_66"/>
      <sheetName val="[PT_MACro.xls]_Users_edson_m_67"/>
      <sheetName val="[PT_MACro.xls]_Users_edson_m_74"/>
      <sheetName val="[PT_MACro.xls]_Users_edson_m_72"/>
      <sheetName val="[PT_MACro.xls]_Users_edson_m_69"/>
      <sheetName val="[PT_MACro.xls]_Users_edson_m_70"/>
      <sheetName val="[PT_MACro.xls]_Users_edson_m_71"/>
      <sheetName val="[PT_MACro.xls]_Users_edson_m_73"/>
      <sheetName val="[PT_MACro.xls]_Users_edson_m_75"/>
      <sheetName val="[PT_MACro.xls]_Users_edson_m_76"/>
      <sheetName val="[PT_MACro.xls]_Users_edson_m_77"/>
      <sheetName val="[PT_MACro.xls]_Users_edson_m_78"/>
      <sheetName val="[PT_MACro.xls]_Users_edson_m_80"/>
      <sheetName val="[PT_MACro.xls]_Users_edson_m_79"/>
      <sheetName val="[PT_MACro.xls]_Users_edson_m_81"/>
      <sheetName val="[PT_MACro.xls]_Users_edson_m_83"/>
      <sheetName val="[PT_MACro.xls]_Users_edson_m_82"/>
      <sheetName val="[PT_MACro.xls]_Users_edson_m_84"/>
      <sheetName val="[PT_MACro.xls]_Users_edson_m_85"/>
      <sheetName val="[PT_MACro.xls]_Users_edson_m_86"/>
      <sheetName val="_Mantecorp_Institucional_Planos"/>
      <sheetName val="__SPLFPR16_Dados_C_Documents an"/>
      <sheetName val="[PT_MACro.xls]_Users_edson_m_88"/>
      <sheetName val="[PT_MACro.xls]_Users_edson_m_87"/>
      <sheetName val="[PT_MACro.xls]_Users_edson_m_89"/>
      <sheetName val="[PT_MACro.xls]_Users_edson_m_90"/>
      <sheetName val="[PT_MACro.xls]_Users_edson_m_91"/>
      <sheetName val="[PT_MACro.xls]_Users_edson_m_93"/>
      <sheetName val="[PT_MACro.xls]_Users_edson_m_92"/>
      <sheetName val="[PT_MACro.xls]_Users_edson_m_94"/>
      <sheetName val="[PT_MACro.xls]_Users_edson_m_95"/>
      <sheetName val="[PT_MACro.xls]_Users_edson_m_96"/>
      <sheetName val="[PT_MACro.xls]_Users_edson__101"/>
      <sheetName val="[PT_MACro.xls]_Users_edson_m_97"/>
      <sheetName val="[PT_MACro.xls]_Users_edson_m_98"/>
      <sheetName val="[PT_MACro.xls]_Users_edson_m_99"/>
      <sheetName val="[PT_MACro.xls]_Users_edson__100"/>
      <sheetName val="[PT_MACro.xls]_Users_edson__102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_107"/>
      <sheetName val="[PT_MACro.xls]_Users_edson__103"/>
      <sheetName val="[PT_MACro.xls]_Users_edson__104"/>
      <sheetName val="[PT_MACro.xls]_Users_edson__105"/>
      <sheetName val="[PT_MACro.xls]_Users_edson__106"/>
      <sheetName val="[PT_MACro.xls]_Users_edson__108"/>
      <sheetName val="TABELA DE PREÇOS"/>
      <sheetName val="Mengenabgleich"/>
      <sheetName val="[PT_MACro.xls]_Users_edson__109"/>
      <sheetName val="__SPLFPR16_Dados_C_Documents_a1"/>
      <sheetName val="[PT_MACro_xls]_Users_edson__109"/>
      <sheetName val="[PT_MACro_xls]_Users_edson__110"/>
      <sheetName val="\Users\edson_melo1"/>
      <sheetName val="[PT_MACro_xls]_Users_edson__111"/>
      <sheetName val="[PT_MACro_xls]_Users_edson__112"/>
      <sheetName val="[PT_MACro_xls]_Users_edson__113"/>
      <sheetName val="[PT_MACro_xls]_Users_edson__114"/>
      <sheetName val="[PT_MACro_xls]_Users_edson__115"/>
      <sheetName val="[PT_MACro_xls]_Users_edson__116"/>
      <sheetName val="[PT_MACro_xls]_Users_edson__117"/>
      <sheetName val="TABELA_DE_PREÇOS1"/>
      <sheetName val="[PT_MACro_xls]_Users_edson__118"/>
      <sheetName val="__SPLFPR16_Dados_C_Documents_an"/>
      <sheetName val="[PT_MACro_xls]_Users_edson__101"/>
      <sheetName val="[PT_MACro_xls]_Users_edson__100"/>
      <sheetName val="\Users\edson_melo"/>
      <sheetName val="[PT_MACro_xls]_Users_edson__102"/>
      <sheetName val="[PT_MACro_xls]_Users_edson__103"/>
      <sheetName val="[PT_MACro_xls]_Users_edson__104"/>
      <sheetName val="[PT_MACro_xls]_Users_edson__107"/>
      <sheetName val="[PT_MACro_xls]_Users_edson__105"/>
      <sheetName val="[PT_MACro_xls]_Users_edson__106"/>
      <sheetName val="[PT_MACro_xls]_Users_edson__108"/>
      <sheetName val="TABELA_DE_PREÇOS"/>
      <sheetName val="[PT_MACro.xls]_Users_edson__110"/>
      <sheetName val="[PT_MACro.xls]_Users_edson__111"/>
      <sheetName val="[PT_MACro_xls]_Users_edson__119"/>
      <sheetName val="[PT_MACro.xls]_Users_edson__112"/>
      <sheetName val="[PT_MACro.xls]_Users_edson__114"/>
      <sheetName val="[PT_MACro.xls]_Users_edson__113"/>
      <sheetName val="[PT_MACro.xls]_Users_edson__115"/>
      <sheetName val="patrocinio_nacional_(2)8"/>
      <sheetName val="Exibidoras_(2)8"/>
      <sheetName val="P&amp;L_x_ICMes7"/>
      <sheetName val="PT_MACro_xls7"/>
      <sheetName val="\Documents_and_Settings\ehvero7"/>
      <sheetName val="Dados_BS-047"/>
      <sheetName val="Launch_and_Maintenance7"/>
      <sheetName val="외주현황_wq17"/>
      <sheetName val="\\SPLFPR16\Dados\C\Documents_a7"/>
      <sheetName val="[PT_MACro_xls]_Users_edson_m226"/>
      <sheetName val="[PT_MACro_xls]_Users_edson_me33"/>
      <sheetName val="[PT_MACro_xls]_Users_edson_m227"/>
      <sheetName val="[PT_MACro_xls]_Users_edson_m228"/>
      <sheetName val="[PT_MACro_xls]_Users_edson_m229"/>
      <sheetName val="[PT_MACro_xls]_Users_edson_me34"/>
      <sheetName val="[PT_MACro_xls]_Users_edson_me35"/>
      <sheetName val="[PT_MACro_xls]_Users_edson_me36"/>
      <sheetName val="[PT_MACro_xls]_Users_edson_me37"/>
      <sheetName val="[PT_MACro_xls]_Users_edson_me38"/>
      <sheetName val="[PT_MACro_xls]_Users_edson_me39"/>
      <sheetName val="[PT_MACro_xls]_Users_edson_me40"/>
      <sheetName val="[PT_MACro_xls]_Users_edson_m230"/>
      <sheetName val="[PT_MACro_xls]_Users_edson_m231"/>
      <sheetName val="[PT_MACro_xls]_Users_edson_m232"/>
      <sheetName val="[PT_MACro_xls]_Users_edson_m233"/>
      <sheetName val="[PT_MACro_xls]_Users_edson_m234"/>
      <sheetName val="[PT_MACro_xls]_Users_edson_m235"/>
      <sheetName val="[PT_MACro_xls]_Users_edson_m236"/>
      <sheetName val="[PT_MACro_xls]_Users_edson_m237"/>
      <sheetName val="[PT_MACro_xls]_Users_edson_m238"/>
      <sheetName val="[PT_MACro_xls]_Users_edson_m239"/>
      <sheetName val="[PT_MACro_xls]_Users_edson_m240"/>
      <sheetName val="[PT_MACro_xls]_Users_edson_m241"/>
      <sheetName val="[PT_MACro_xls]_Users_edson_m242"/>
      <sheetName val="[PT_MACro_xls]_Users_edson_m243"/>
      <sheetName val="[PT_MACro_xls]_Users_edson_m244"/>
      <sheetName val="[PT_MACro_xls]_Users_edson_m245"/>
      <sheetName val="[PT_MACro_xls]_Users_edson_m246"/>
      <sheetName val="[PT_MACro_xls]_Users_edson_m247"/>
      <sheetName val="[PT_MACro_xls]_Users_edson_m248"/>
      <sheetName val="[PT_MACro_xls]_Users_edson_m249"/>
      <sheetName val="[PT_MACro_xls]_Users_edson_m250"/>
      <sheetName val="[PT_MACro_xls]_Users_edson_m251"/>
      <sheetName val="[PT_MACro_xls]_Users_edson_m252"/>
      <sheetName val="[PT_MACro_xls]_Users_edson_m253"/>
      <sheetName val="[PT_MACro_xls]_Users_edson_m254"/>
      <sheetName val="[PT_MACro_xls]_Users_edson_m255"/>
      <sheetName val="[PT_MACro_xls]_Users_edson_m256"/>
      <sheetName val="[PT_MACro_xls]_Users_edson_m257"/>
      <sheetName val="[PT_MACro_xls]_Users_edson_m258"/>
      <sheetName val="[PT_MACro_xls]_Users_edson_m259"/>
      <sheetName val="[PT_MACro_xls]_Users_edson_m260"/>
      <sheetName val="[PT_MACro_xls]_Users_edson_m261"/>
      <sheetName val="[PT_MACro_xls]_Users_edson_m262"/>
      <sheetName val="[PT_MACro_xls]_Users_edson_m263"/>
      <sheetName val="[PT_MACro_xls]\Users\edson_mel4"/>
      <sheetName val="[PT_MACro_xls]_Users_edson_m264"/>
      <sheetName val="[PT_MACro_xls]_Users_edson_m265"/>
      <sheetName val="[PT_MACro_xls]_Users_edson_m266"/>
      <sheetName val="[PT_MACro_xls]_Users_edson_m267"/>
      <sheetName val="[PT_MACro_xls]_Users_edson_m268"/>
      <sheetName val="[PT_MACro_xls]_Users_edson_m269"/>
      <sheetName val="[PT_MACro_xls]_Users_edson_m270"/>
      <sheetName val="[PT_MACro_xls]_Users_edson_m271"/>
      <sheetName val="[PT_MACro_xls]_Users_edson_m272"/>
      <sheetName val="[PT_MACro_xls]_Users_edson_m273"/>
      <sheetName val="[PT_MACro_xls]_Users_edson_m274"/>
      <sheetName val="[PT_MACro_xls]_Users_edson_m275"/>
      <sheetName val="[PT_MACro_xls]_Users_edson_m276"/>
      <sheetName val="GALILEU_(GCIENCIA)4"/>
      <sheetName val="ALM_CASCAO4"/>
      <sheetName val="ALM_CEBOLINHA4"/>
      <sheetName val="ALM_CHICOBENTO4"/>
      <sheetName val="ALMANACAO_FERIAS4"/>
      <sheetName val="ALM_MONICA4"/>
      <sheetName val="[PT_MACro_xls]_Users_edson_m277"/>
      <sheetName val="[PT_MACro_xls]_Users_edson_m278"/>
      <sheetName val="[PT_MACro_xls]_Users_edson_m279"/>
      <sheetName val="[PT_MACro_xls]_Users_edson_m280"/>
      <sheetName val="[PT_MACro_xls]_Users_edson_m281"/>
      <sheetName val="[PT_MACro_xls]_Users_edson_m282"/>
      <sheetName val="[PT_MACro_xls]_Users_edson_m283"/>
      <sheetName val="[PT_MACro_xls]_Users_edson_m284"/>
      <sheetName val="[PT_MACro_xls]_Users_edson_m285"/>
      <sheetName val="[PT_MACro_xls]_Users_edson_m286"/>
      <sheetName val="[PT_MACro_xls]_Users_edson_m287"/>
      <sheetName val="[PT_MACro_xls]_Users_edson_m288"/>
      <sheetName val="[PT_MACro_xls]_Users_edson_m289"/>
      <sheetName val="[PT_MACro_xls]_Users_edson_m290"/>
      <sheetName val="[PT_MACro_xls]_Users_edson_m291"/>
      <sheetName val="[PT_MACro_xls]_Users_edson_m292"/>
      <sheetName val="[PT_MACro_xls]_Users_edson_m293"/>
      <sheetName val="[PT_MACro_xls]_Users_edson_m294"/>
      <sheetName val="[PT_MACro_xls]_Users_edson_m295"/>
      <sheetName val="[PT_MACro_xls]_Users_edson_m296"/>
      <sheetName val="[PT_MACro_xls]_Users_edson_m297"/>
      <sheetName val="[PT_MACro_xls]_Users_edson_m298"/>
      <sheetName val="[PT_MACro_xls]_Users_edson_m299"/>
      <sheetName val="[PT_MACro_xls]_Users_edson_m300"/>
      <sheetName val="[PT_MACro_xls]_Users_edson_m301"/>
      <sheetName val="[PT_MACro_xls]_Users_edson_m302"/>
      <sheetName val="__SPLFPR16_Dados_C_Documents_a2"/>
      <sheetName val="[PT_MACro_xls]_Users_edson_m303"/>
      <sheetName val="[PT_MACro_xls]_Users_edson_m304"/>
      <sheetName val="[PT_MACro_xls]_Users_edson_m305"/>
      <sheetName val="[PT_MACro_xls]_Users_edson_m306"/>
      <sheetName val="[PT_MACro_xls]_Users_edson_m307"/>
      <sheetName val="[PT_MACro_xls]_Users_edson_m308"/>
      <sheetName val="[PT_MACro_xls]_Users_edson_m309"/>
      <sheetName val="[PT_MACro_xls]_Users_edson_m310"/>
      <sheetName val="[PT_MACro_xls]_Users_edson_m311"/>
      <sheetName val="[PT_MACro_xls]_Users_edson_m312"/>
      <sheetName val="[PT_MACro_xls]_Users_edson__120"/>
      <sheetName val="[PT_MACro_xls]_Users_edson_m313"/>
      <sheetName val="[PT_MACro_xls]_Users_edson_m314"/>
      <sheetName val="[PT_MACro_xls]_Users_edson_m315"/>
      <sheetName val="[PT_MACro_xls]_Users_edson__121"/>
      <sheetName val="[PT_MACro_xls]_Users_edson__122"/>
      <sheetName val="\Users\edson_melo2"/>
      <sheetName val="[PT_MACro_xls]_Users_edson__123"/>
      <sheetName val="[PT_MACro_xls]_Users_edson__124"/>
      <sheetName val="[PT_MACro_xls]_Users_edson__125"/>
      <sheetName val="[PT_MACro_xls]_Users_edson__126"/>
      <sheetName val="[PT_MACro_xls]_Users_edson__127"/>
      <sheetName val="[PT_MACro_xls]_Users_edson__128"/>
      <sheetName val="TABELA_DE_PREÇOS2"/>
      <sheetName val="[PT_MACro_xls]_Users_edson__129"/>
      <sheetName val="[PT_MACro_xls]_Users_edson__130"/>
      <sheetName val="[PT_MACro_xls]_Users_edson__131"/>
      <sheetName val="[PT_MACro_xls]_Users_edson__132"/>
      <sheetName val="[PT_MACro_xls]_Users_edson__133"/>
      <sheetName val="[PT_MACro_xls]_Users_edson__134"/>
      <sheetName val="[PT_MACro_xls]_Users_edson__135"/>
      <sheetName val="[PT_MACro_xls]_Users_edson_m316"/>
      <sheetName val="[PT_MACro_xls]_Users_edson_m317"/>
      <sheetName val="[PT_MACro_xls]_Users_edson_m318"/>
      <sheetName val="[PT_MACro_xls]_Users_edson_m319"/>
      <sheetName val="[PT_MACro_xls]_Users_edson_m320"/>
      <sheetName val="[PT_MACro_xls]_Users_edson_m321"/>
      <sheetName val="[PT_MACro_xls]_Users_edson_m322"/>
      <sheetName val="[PT_MACro_xls]_Users_edson_m323"/>
      <sheetName val="[PT_MACro_xls]_Users_edson_m324"/>
      <sheetName val="[PT_MACro_xls]_Users_edson_m325"/>
      <sheetName val="[PT_MACro_xls]_Users_edson_m326"/>
      <sheetName val="[PT_MACro_xls]_Users_edson_m327"/>
      <sheetName val="[PT_MACro_xls]_Users_edson_m328"/>
      <sheetName val="[PT_MACro_xls]_Users_edson_m329"/>
      <sheetName val="[PT_MACro_xls]_Users_edson_m330"/>
      <sheetName val="[PT_MACro_xls]_Users_edson_m331"/>
      <sheetName val="[PT_MACro_xls]_Users_edson_m332"/>
      <sheetName val="[PT_MACro_xls]_Users_edson_m333"/>
      <sheetName val="[PT_MACro_xls]_Users_edson_m334"/>
      <sheetName val="[PT_MACro_xls]_Users_edson_m335"/>
      <sheetName val="[PT_MACro_xls]_Users_edson_m336"/>
      <sheetName val="[PT_MACro_xls]_Users_edson_m337"/>
      <sheetName val="[PT_MACro_xls]_Users_edson_m338"/>
      <sheetName val="[PT_MACro_xls]_Users_edson_m339"/>
      <sheetName val="[PT_MACro_xls]_Users_edson_m340"/>
      <sheetName val="[PT_MACro_xls]_Users_edson_m341"/>
      <sheetName val="[PT_MACro_xls]_Users_edson_m342"/>
      <sheetName val="[PT_MACro_xls]_Users_edson_m343"/>
      <sheetName val="[PT_MACro_xls]_Users_edson_m344"/>
      <sheetName val="[PT_MACro_xls]_Users_edson_m345"/>
      <sheetName val="[PT_MACro_xls]_Users_edson_m346"/>
      <sheetName val="[PT_MACro_xls]_Users_edson_m347"/>
      <sheetName val="[PT_MACro_xls]_Users_edson_m348"/>
      <sheetName val="[PT_MACro_xls]_Users_edson_m349"/>
      <sheetName val="[PT_MACro_xls]_Users_edson_m350"/>
      <sheetName val="[PT_MACro_xls]_Users_edson_m351"/>
      <sheetName val="[PT_MACro_xls]_Users_edson_m352"/>
      <sheetName val="[PT_MACro_xls]_Users_edson_m353"/>
      <sheetName val="[PT_MACro_xls]_Users_edson_m354"/>
      <sheetName val="[PT_MACro_xls]_Users_edson_m355"/>
      <sheetName val="[PT_MACro_xls]_Users_edson_m356"/>
      <sheetName val="__SPLFPR16_Dados_C_Documents_a3"/>
      <sheetName val="[PT_MACro_xls]_Users_edson_m357"/>
      <sheetName val="[PT_MACro_xls]_Users_edson_m358"/>
      <sheetName val="[PT_MACro_xls]_Users_edson_m359"/>
      <sheetName val="[PT_MACro_xls]_Users_edson_m360"/>
      <sheetName val="[PT_MACro_xls]_Users_edson_m361"/>
      <sheetName val="[PT_MACro_xls]_Users_edson_m362"/>
      <sheetName val="[PT_MACro_xls]_Users_edson_m363"/>
      <sheetName val="[PT_MACro_xls]_Users_edson_m364"/>
      <sheetName val="[PT_MACro_xls]_Users_edson_m365"/>
      <sheetName val="[PT_MACro_xls]_Users_edson_m366"/>
      <sheetName val="[PT_MACro_xls]_Users_edson_m367"/>
      <sheetName val="[PT_MACro_xls]_Users_edson_m368"/>
      <sheetName val="[PT_MACro_xls]_Users_edson_m369"/>
      <sheetName val="\Users\edson_melo3"/>
      <sheetName val="[PT_MACro_xls]_Users_edson__136"/>
      <sheetName val="[PT_MACro_xls]_Users_edson__137"/>
      <sheetName val="[PT_MACro_xls]_Users_edson__138"/>
      <sheetName val="[PT_MACro_xls]_Users_edson__139"/>
      <sheetName val="[PT_MACro_xls]_Users_edson__140"/>
      <sheetName val="[PT_MACro_xls]_Users_edson__141"/>
      <sheetName val="TABELA_DE_PREÇOS3"/>
      <sheetName val="[PT_MACro_xls]_Users_edson__142"/>
      <sheetName val="[PT_MACro_xls]_Users_edson__143"/>
      <sheetName val="[PT_MACro_xls]_Users_edson__144"/>
      <sheetName val="[PT_MACro_xls]_Users_edson__145"/>
      <sheetName val="[PT_MACro_xls]_Users_edson_m370"/>
      <sheetName val="[PT_MACro_xls]_Users_edson_m371"/>
      <sheetName val="[PT_MACro_xls]_Users_edson_m372"/>
      <sheetName val="[PT_MACro_xls]_Users_edson_m373"/>
      <sheetName val="[PT_MACro_xls]_Users_edson_m374"/>
      <sheetName val="[PT_MACro_xls]_Users_edson_m375"/>
      <sheetName val="[PT_MACro_xls]_Users_edson_m376"/>
      <sheetName val="[PT_MACro_xls]_Users_edson_m377"/>
      <sheetName val="[PT_MACro_xls]_Users_edson_m378"/>
      <sheetName val="[PT_MACro_xls]_Users_edson_m379"/>
      <sheetName val="[PT_MACro_xls]_Users_edson_m380"/>
      <sheetName val="[PT_MACro_xls]_Users_edson_m381"/>
      <sheetName val="[PT_MACro_xls]_Users_edson_m382"/>
      <sheetName val="[PT_MACro_xls]_Users_edson_m383"/>
      <sheetName val="[PT_MACro_xls]_Users_edson_m384"/>
      <sheetName val="[PT_MACro_xls]_Users_edson_m385"/>
      <sheetName val="[PT_MACro_xls]_Users_edson_m386"/>
      <sheetName val="[PT_MACro_xls]_Users_edson_m387"/>
      <sheetName val="[PT_MACro_xls]_Users_edson_m388"/>
      <sheetName val="[PT_MACro_xls]_Users_edson_m389"/>
      <sheetName val="[PT_MACro_xls]_Users_edson_m390"/>
      <sheetName val="[PT_MACro_xls]_Users_edson_m391"/>
      <sheetName val="[PT_MACro_xls]_Users_edson_m392"/>
      <sheetName val="[PT_MACro_xls]_Users_edson_m393"/>
      <sheetName val="[PT_MACro_xls]_Users_edson_m394"/>
      <sheetName val="[PT_MACro_xls]_Users_edson_m395"/>
      <sheetName val="[PT_MACro_xls]_Users_edson_m396"/>
      <sheetName val="[PT_MACro_xls]_Users_edson_m397"/>
      <sheetName val="[PT_MACro_xls]_Users_edson_m398"/>
      <sheetName val="[PT_MACro_xls]_Users_edson_m399"/>
      <sheetName val="[PT_MACro_xls]_Users_edson_m400"/>
      <sheetName val="[PT_MACro_xls]_Users_edson_m401"/>
      <sheetName val="[PT_MACro_xls]_Users_edson_m402"/>
      <sheetName val="[PT_MACro_xls]_Users_edson_m403"/>
      <sheetName val="[PT_MACro_xls]_Users_edson_m404"/>
      <sheetName val="[PT_MACro_xls]_Users_edson_m405"/>
      <sheetName val="[PT_MACro_xls]_Users_edson_m406"/>
      <sheetName val="[PT_MACro_xls]_Users_edson_m407"/>
      <sheetName val="[PT_MACro_xls]_Users_edson_m408"/>
      <sheetName val="[PT_MACro_xls]_Users_edson_m409"/>
      <sheetName val="[PT_MACro_xls]_Users_edson_m410"/>
      <sheetName val="[PT_MACro_xls]_Users_edson_m411"/>
      <sheetName val="[PT_MACro_xls]_Users_edson_m412"/>
      <sheetName val="[PT_MACro_xls]_Users_edson_m413"/>
      <sheetName val="[PT_MACro_xls]_Users_edson_m414"/>
      <sheetName val="[PT_MACro_xls]_Users_edson_m415"/>
      <sheetName val="[PT_MACro_xls]_Users_edson_m416"/>
      <sheetName val="[PT_MACro_xls]_Users_edson_m417"/>
      <sheetName val="[PT_MACro_xls]_Users_edson_m418"/>
      <sheetName val="[PT_MACro_xls]_Users_edson_m419"/>
      <sheetName val="[PT_MACro_xls]_Users_edson_m420"/>
      <sheetName val="[PT_MACro_xls]_Users_edson_m421"/>
      <sheetName val="[PT_MACro_xls]_Users_edson_m422"/>
      <sheetName val="[PT_MACro_xls]_Users_edson_m423"/>
      <sheetName val="[PT_MACro_xls]_Users_edson_m424"/>
      <sheetName val="[PT_MACro_xls]_Users_edson_m425"/>
      <sheetName val="[PT_MACro_xls]_Users_edson_m426"/>
      <sheetName val="[PT_MACro_xls]_Users_edson_m427"/>
      <sheetName val="[PT_MACro_xls]_Users_edson_m428"/>
      <sheetName val="[PT_MACro_xls]_Users_edson_m429"/>
      <sheetName val="[PT_MACro_xls]_Users_edson_m430"/>
      <sheetName val="[PT_MACro_xls]_Users_edson_m431"/>
      <sheetName val="[PT_MACro_xls]_Users_edson_m432"/>
      <sheetName val="[PT_MACro_xls]_Users_edson_m433"/>
      <sheetName val="[PT_MACro_xls]_Users_edson_m434"/>
      <sheetName val="[PT_MACro_xls]_Users_edson_m435"/>
      <sheetName val="[PT_MACro_xls]_Users_edson_m436"/>
      <sheetName val="[PT_MACro_xls]_Users_edson_m437"/>
      <sheetName val="[PT_MACro_xls]_Users_edson_m438"/>
      <sheetName val="[PT_MACro_xls]_Users_edson_m439"/>
      <sheetName val="[PT_MACro_xls]_Users_edson_m440"/>
      <sheetName val="[PT_MACro_xls]_Users_edson_m441"/>
      <sheetName val="[PT_MACro_xls]_Users_edson_m442"/>
      <sheetName val="[PT_MACro_xls]_Users_edson_m443"/>
      <sheetName val="[PT_MACro_xls]_Users_edson_m444"/>
      <sheetName val="[PT_MACro_xls]_Users_edson_m445"/>
      <sheetName val="[PT_MACro_xls]_Users_edson_m446"/>
      <sheetName val="__SPLFPR16_Dados_C_Documents_a4"/>
      <sheetName val="[PT_MACro_xls]_Users_edson_m447"/>
      <sheetName val="[PT_MACro_xls]_Users_edson_m448"/>
      <sheetName val="[PT_MACro_xls]_Users_edson_m449"/>
      <sheetName val="[PT_MACro_xls]_Users_edson_m450"/>
      <sheetName val="[PT_MACro_xls]_Users_edson_m451"/>
      <sheetName val="[PT_MACro_xls]_Users_edson_m452"/>
      <sheetName val="[PT_MACro_xls]_Users_edson_m453"/>
      <sheetName val="[PT_MACro_xls]_Users_edson_m454"/>
      <sheetName val="[PT_MACro_xls]_Users_edson_m455"/>
      <sheetName val="[PT_MACro_xls]_Users_edson_m456"/>
      <sheetName val="[PT_MACro_xls]_Users_edson__146"/>
      <sheetName val="[PT_MACro_xls]_Users_edson_m457"/>
      <sheetName val="[PT_MACro_xls]_Users_edson_m458"/>
      <sheetName val="[PT_MACro_xls]_Users_edson_m459"/>
      <sheetName val="[PT_MACro_xls]_Users_edson__147"/>
      <sheetName val="\Users\edson_melo4"/>
      <sheetName val="[PT_MACro_xls]_Users_edson__148"/>
      <sheetName val="[PT_MACro_xls]_Users_edson__149"/>
      <sheetName val="[PT_MACro_xls]_Users_edson__150"/>
      <sheetName val="[PT_MACro_xls]_Users_edson__151"/>
      <sheetName val="[PT_MACro_xls]_Users_edson__152"/>
      <sheetName val="[PT_MACro_xls]_Users_edson__153"/>
      <sheetName val="[PT_MACro_xls]_Users_edson__154"/>
      <sheetName val="TABELA_DE_PREÇOS4"/>
      <sheetName val="[PT_MACro_xls]_Users_edson__155"/>
      <sheetName val="[PT_MACro_xls]_Users_edson__156"/>
      <sheetName val="[PT_MACro_xls]_Users_edson__157"/>
      <sheetName val="[PT_MACro_xls]_Users_edson__158"/>
      <sheetName val="patrocinio_nacional_(2)9"/>
      <sheetName val="Exibidoras_(2)9"/>
      <sheetName val="P&amp;L_x_ICMes8"/>
      <sheetName val="PT_MACro_xls8"/>
      <sheetName val="\Documents_and_Settings\ehvero8"/>
      <sheetName val="Dados_BS-048"/>
      <sheetName val="Launch_and_Maintenance8"/>
      <sheetName val="외주현황_wq18"/>
      <sheetName val="\\SPLFPR16\Dados\C\Documents_a8"/>
      <sheetName val="[PT_MACro_xls]_Users_edson_me41"/>
      <sheetName val="[PT_MACro_xls]_Users_edson_me42"/>
      <sheetName val="[PT_MACro_xls]_Users_edson_me43"/>
      <sheetName val="[PT_MACro_xls]_Users_edson_me44"/>
      <sheetName val="[PT_MACro_xls]_Users_edson_me45"/>
      <sheetName val="[PT_MACro_xls]_Users_edson_me46"/>
      <sheetName val="[PT_MACro_xls]_Users_edson_me47"/>
      <sheetName val="[PT_MACro_xls]_Users_edson_me48"/>
      <sheetName val="[PT_MACro_xls]\Users\edson_mel5"/>
      <sheetName val="GALILEU_(GCIENCIA)5"/>
      <sheetName val="ALM_CASCAO5"/>
      <sheetName val="ALM_CEBOLINHA5"/>
      <sheetName val="ALM_CHICOBENTO5"/>
      <sheetName val="ALMANACAO_FERIAS5"/>
      <sheetName val="ALM_MONICA5"/>
      <sheetName val="patrocinio_nacional_(2)10"/>
      <sheetName val="Exibidoras_(2)10"/>
      <sheetName val="P&amp;L_x_ICMes9"/>
      <sheetName val="PT_MACro_xls9"/>
      <sheetName val="\Documents_and_Settings\ehvero9"/>
      <sheetName val="Dados_BS-049"/>
      <sheetName val="Launch_and_Maintenance9"/>
      <sheetName val="외주현황_wq19"/>
      <sheetName val="\\SPLFPR16\Dados\C\Documents_a9"/>
      <sheetName val="[PT_MACro_xls]_Users_edson_me49"/>
      <sheetName val="[PT_MACro_xls]_Users_edson_me50"/>
      <sheetName val="[PT_MACro_xls]_Users_edson_me51"/>
      <sheetName val="[PT_MACro_xls]_Users_edson_me52"/>
      <sheetName val="[PT_MACro_xls]_Users_edson_me53"/>
      <sheetName val="[PT_MACro_xls]_Users_edson_me54"/>
      <sheetName val="[PT_MACro_xls]_Users_edson_me55"/>
      <sheetName val="[PT_MACro_xls]_Users_edson_me56"/>
      <sheetName val="[PT_MACro_xls]\Users\edson_mel6"/>
      <sheetName val="GALILEU_(GCIENCIA)6"/>
      <sheetName val="ALM_CASCAO6"/>
      <sheetName val="ALM_CEBOLINHA6"/>
      <sheetName val="ALM_CHICOBENTO6"/>
      <sheetName val="ALMANACAO_FERIAS6"/>
      <sheetName val="ALM_MONICA6"/>
      <sheetName val="[PT_MACro_xls]_Users_edson_m460"/>
      <sheetName val="[PT_MACro_xls]_Users_edson_m461"/>
      <sheetName val="[PT_MACro_xls]_Users_edson_m462"/>
      <sheetName val="[PT_MACro_xls]_Users_edson_m463"/>
      <sheetName val="[PT_MACro_xls]_Users_edson_m464"/>
      <sheetName val="[PT_MACro_xls]_Users_edson_m465"/>
      <sheetName val="[PT_MACro_xls]_Users_edson_m466"/>
      <sheetName val="[PT_MACro_xls]_Users_edson_m467"/>
      <sheetName val="[PT_MACro_xls]_Users_edson_m468"/>
      <sheetName val="[PT_MACro_xls]_Users_edson_m469"/>
      <sheetName val="[PT_MACro_xls]_Users_edson_m470"/>
      <sheetName val="[PT_MACro_xls]_Users_edson_m471"/>
      <sheetName val="[PT_MACro_xls]_Users_edson_m472"/>
      <sheetName val="[PT_MACro_xls]_Users_edson_m473"/>
      <sheetName val="[PT_MACro_xls]_Users_edson_m474"/>
      <sheetName val="[PT_MACro_xls]_Users_edson_m475"/>
      <sheetName val="[PT_MACro_xls]_Users_edson_m476"/>
      <sheetName val="[PT_MACro_xls]_Users_edson_m477"/>
      <sheetName val="[PT_MACro_xls]_Users_edson_m478"/>
      <sheetName val="[PT_MACro_xls]_Users_edson_m479"/>
      <sheetName val="[PT_MACro_xls]_Users_edson_m480"/>
      <sheetName val="[PT_MACro_xls]_Users_edson_m481"/>
      <sheetName val="[PT_MACro_xls]_Users_edson_m482"/>
      <sheetName val="[PT_MACro_xls]_Users_edson_m483"/>
      <sheetName val="[PT_MACro_xls]_Users_edson_m484"/>
      <sheetName val="[PT_MACro_xls]_Users_edson_m485"/>
      <sheetName val="[PT_MACro_xls]_Users_edson_m486"/>
      <sheetName val="[PT_MACro_xls]_Users_edson_m487"/>
      <sheetName val="[PT_MACro_xls]_Users_edson_m488"/>
      <sheetName val="[PT_MACro_xls]_Users_edson_m489"/>
      <sheetName val="[PT_MACro_xls]_Users_edson_m490"/>
      <sheetName val="[PT_MACro_xls]_Users_edson_m491"/>
      <sheetName val="[PT_MACro_xls]_Users_edson_m492"/>
      <sheetName val="[PT_MACro_xls]_Users_edson_m493"/>
      <sheetName val="[PT_MACro_xls]_Users_edson_m494"/>
      <sheetName val="[PT_MACro_xls]_Users_edson_m495"/>
      <sheetName val="[PT_MACro_xls]_Users_edson__159"/>
      <sheetName val="[PT_MACro_xls]_Users_edson__160"/>
      <sheetName val="[PT_MACro_xls]_Users_edson__161"/>
      <sheetName val="[PT_MACro_xls]_Users_edson__162"/>
      <sheetName val="[PT_MACro_xls]_Users_edson__163"/>
      <sheetName val="[PT_MACro_xls]_Users_edson__164"/>
      <sheetName val="[PT_MACro_xls]_Users_edson__165"/>
      <sheetName val="[PT_MACro_xls]_Users_edson__166"/>
      <sheetName val="[PT_MACro_xls]_Users_edson__167"/>
      <sheetName val="patrocinio_nacional_(2)11"/>
      <sheetName val="Exibidoras_(2)11"/>
      <sheetName val="P&amp;L_x_ICMes10"/>
      <sheetName val="PT_MACro_xls10"/>
      <sheetName val="\Documents_and_Settings\ehver10"/>
      <sheetName val="Dados_BS-0410"/>
      <sheetName val="Launch_and_Maintenance10"/>
      <sheetName val="외주현황_wq110"/>
      <sheetName val="\\SPLFPR16\Dados\C\Documents_10"/>
      <sheetName val="[PT_MACro_xls]_Users_edson_m496"/>
      <sheetName val="[PT_MACro_xls]_Users_edson_me57"/>
      <sheetName val="[PT_MACro_xls]_Users_edson_m497"/>
      <sheetName val="[PT_MACro_xls]_Users_edson_m498"/>
      <sheetName val="[PT_MACro_xls]_Users_edson_m499"/>
      <sheetName val="[PT_MACro_xls]_Users_edson_me58"/>
      <sheetName val="[PT_MACro_xls]_Users_edson_me59"/>
      <sheetName val="[PT_MACro_xls]_Users_edson_me60"/>
      <sheetName val="[PT_MACro_xls]_Users_edson_me61"/>
      <sheetName val="[PT_MACro_xls]_Users_edson_me62"/>
      <sheetName val="[PT_MACro_xls]_Users_edson_me63"/>
      <sheetName val="[PT_MACro_xls]_Users_edson_me64"/>
      <sheetName val="[PT_MACro_xls]_Users_edson_m500"/>
      <sheetName val="[PT_MACro_xls]_Users_edson_m501"/>
      <sheetName val="[PT_MACro_xls]_Users_edson_m502"/>
      <sheetName val="[PT_MACro_xls]_Users_edson_m503"/>
      <sheetName val="[PT_MACro_xls]_Users_edson_m504"/>
      <sheetName val="[PT_MACro_xls]_Users_edson_m505"/>
      <sheetName val="[PT_MACro_xls]_Users_edson_m506"/>
      <sheetName val="[PT_MACro_xls]_Users_edson_m507"/>
      <sheetName val="[PT_MACro_xls]_Users_edson_m508"/>
      <sheetName val="[PT_MACro_xls]_Users_edson_m509"/>
      <sheetName val="[PT_MACro_xls]_Users_edson_m510"/>
      <sheetName val="[PT_MACro_xls]_Users_edson_m511"/>
      <sheetName val="[PT_MACro_xls]_Users_edson_m512"/>
      <sheetName val="[PT_MACro_xls]_Users_edson_m513"/>
      <sheetName val="[PT_MACro_xls]_Users_edson_m514"/>
      <sheetName val="[PT_MACro_xls]_Users_edson_m515"/>
      <sheetName val="[PT_MACro_xls]_Users_edson_m516"/>
      <sheetName val="[PT_MACro_xls]_Users_edson_m517"/>
      <sheetName val="[PT_MACro_xls]_Users_edson_m518"/>
      <sheetName val="[PT_MACro_xls]_Users_edson_m519"/>
      <sheetName val="[PT_MACro_xls]_Users_edson_m520"/>
      <sheetName val="[PT_MACro_xls]_Users_edson_m521"/>
      <sheetName val="[PT_MACro_xls]_Users_edson_m522"/>
      <sheetName val="[PT_MACro_xls]_Users_edson_m523"/>
      <sheetName val="[PT_MACro_xls]_Users_edson_m524"/>
      <sheetName val="[PT_MACro_xls]_Users_edson_m525"/>
      <sheetName val="[PT_MACro_xls]_Users_edson_m526"/>
      <sheetName val="[PT_MACro_xls]_Users_edson_m527"/>
      <sheetName val="[PT_MACro_xls]_Users_edson_m528"/>
      <sheetName val="[PT_MACro_xls]_Users_edson_m529"/>
      <sheetName val="[PT_MACro_xls]_Users_edson_m530"/>
      <sheetName val="[PT_MACro_xls]_Users_edson_m531"/>
      <sheetName val="[PT_MACro_xls]_Users_edson_m532"/>
      <sheetName val="[PT_MACro_xls]_Users_edson_m533"/>
      <sheetName val="[PT_MACro_xls]\Users\edson_mel7"/>
      <sheetName val="[PT_MACro_xls]_Users_edson_m534"/>
      <sheetName val="[PT_MACro_xls]_Users_edson_m535"/>
      <sheetName val="[PT_MACro_xls]_Users_edson_m536"/>
      <sheetName val="[PT_MACro_xls]_Users_edson_m537"/>
      <sheetName val="[PT_MACro_xls]_Users_edson_m538"/>
      <sheetName val="[PT_MACro_xls]_Users_edson_m539"/>
      <sheetName val="[PT_MACro_xls]_Users_edson_m540"/>
      <sheetName val="[PT_MACro_xls]_Users_edson_m541"/>
      <sheetName val="[PT_MACro_xls]_Users_edson_m542"/>
      <sheetName val="[PT_MACro_xls]_Users_edson_m543"/>
      <sheetName val="[PT_MACro_xls]_Users_edson_m544"/>
      <sheetName val="[PT_MACro_xls]_Users_edson_m545"/>
      <sheetName val="[PT_MACro_xls]_Users_edson_m546"/>
      <sheetName val="GALILEU_(GCIENCIA)7"/>
      <sheetName val="ALM_CASCAO7"/>
      <sheetName val="ALM_CEBOLINHA7"/>
      <sheetName val="ALM_CHICOBENTO7"/>
      <sheetName val="ALMANACAO_FERIAS7"/>
      <sheetName val="ALM_MONICA7"/>
      <sheetName val="[PT_MACro_xls]_Users_edson_m547"/>
      <sheetName val="[PT_MACro_xls]_Users_edson_m548"/>
      <sheetName val="[PT_MACro_xls]_Users_edson_m549"/>
      <sheetName val="[PT_MACro_xls]_Users_edson_m550"/>
      <sheetName val="[PT_MACro_xls]_Users_edson_m551"/>
      <sheetName val="[PT_MACro_xls]_Users_edson_m552"/>
      <sheetName val="[PT_MACro_xls]_Users_edson_m553"/>
      <sheetName val="[PT_MACro_xls]_Users_edson_m554"/>
      <sheetName val="[PT_MACro_xls]_Users_edson_m555"/>
      <sheetName val="[PT_MACro_xls]_Users_edson_m556"/>
      <sheetName val="[PT_MACro_xls]_Users_edson_m557"/>
      <sheetName val="[PT_MACro_xls]_Users_edson_m558"/>
      <sheetName val="[PT_MACro_xls]_Users_edson_m559"/>
      <sheetName val="[PT_MACro_xls]_Users_edson_m560"/>
      <sheetName val="[PT_MACro_xls]_Users_edson_m561"/>
      <sheetName val="[PT_MACro_xls]_Users_edson_m562"/>
      <sheetName val="[PT_MACro_xls]_Users_edson_m563"/>
      <sheetName val="[PT_MACro_xls]_Users_edson_m564"/>
      <sheetName val="[PT_MACro_xls]_Users_edson_m565"/>
      <sheetName val="[PT_MACro_xls]_Users_edson_m566"/>
      <sheetName val="[PT_MACro_xls]_Users_edson_m567"/>
      <sheetName val="[PT_MACro_xls]_Users_edson_m568"/>
      <sheetName val="[PT_MACro_xls]_Users_edson_m569"/>
      <sheetName val="[PT_MACro_xls]_Users_edson_m570"/>
      <sheetName val="[PT_MACro_xls]_Users_edson_m571"/>
      <sheetName val="[PT_MACro_xls]_Users_edson_m572"/>
      <sheetName val="__SPLFPR16_Dados_C_Documents_a5"/>
      <sheetName val="[PT_MACro_xls]_Users_edson_m573"/>
      <sheetName val="[PT_MACro_xls]_Users_edson_m574"/>
      <sheetName val="[PT_MACro_xls]_Users_edson_m575"/>
      <sheetName val="[PT_MACro_xls]_Users_edson_m576"/>
      <sheetName val="[PT_MACro_xls]_Users_edson_m577"/>
      <sheetName val="[PT_MACro_xls]_Users_edson_m578"/>
      <sheetName val="[PT_MACro_xls]_Users_edson_m579"/>
      <sheetName val="[PT_MACro_xls]_Users_edson_m580"/>
      <sheetName val="[PT_MACro_xls]_Users_edson_m581"/>
      <sheetName val="[PT_MACro_xls]_Users_edson_m582"/>
      <sheetName val="[PT_MACro_xls]_Users_edson__168"/>
      <sheetName val="[PT_MACro_xls]_Users_edson_m583"/>
      <sheetName val="[PT_MACro_xls]_Users_edson_m584"/>
      <sheetName val="[PT_MACro_xls]_Users_edson_m585"/>
      <sheetName val="[PT_MACro_xls]_Users_edson__169"/>
      <sheetName val="[PT_MACro_xls]_Users_edson__170"/>
      <sheetName val="\Users\edson_melo5"/>
      <sheetName val="[PT_MACro_xls]_Users_edson__171"/>
      <sheetName val="[PT_MACro_xls]_Users_edson__172"/>
      <sheetName val="[PT_MACro_xls]_Users_edson__173"/>
      <sheetName val="[PT_MACro_xls]_Users_edson__174"/>
      <sheetName val="[PT_MACro_xls]_Users_edson__175"/>
      <sheetName val="[PT_MACro_xls]_Users_edson__176"/>
      <sheetName val="TABELA_DE_PREÇOS5"/>
      <sheetName val="[PT_MACro_xls]_Users_edson__177"/>
      <sheetName val="[PT_MACro_xls]_Users_edson__178"/>
      <sheetName val="[PT_MACro_xls]_Users_edson__179"/>
      <sheetName val="[PT_MACro_xls]_Users_edson__180"/>
      <sheetName val="[PT_MACro_xls]_Users_edson__181"/>
      <sheetName val="[PT_MACro_xls]_Users_edson__182"/>
      <sheetName val="[PT_MACro_xls]_Users_edson__183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  <sheetName val="por_formato"/>
      <sheetName val="por_formato_com_preço"/>
      <sheetName val="PLMM-R$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  <sheetName val="Idolos_52"/>
      <sheetName val="Aprendiz_92"/>
      <sheetName val="REC_Idolos_52"/>
      <sheetName val="REC_NEWS_Idolos2"/>
      <sheetName val="REC_Aprendiz_92"/>
      <sheetName val="REC_NEWS_Aprendiz2"/>
      <sheetName val="Idolos_Aprendiz_xlsx2"/>
      <sheetName val="Idolos_5"/>
      <sheetName val="Aprendiz_9"/>
      <sheetName val="REC_Idolos_5"/>
      <sheetName val="REC_NEWS_Idolos"/>
      <sheetName val="REC_Aprendiz_9"/>
      <sheetName val="REC_NEWS_Aprendiz"/>
      <sheetName val="Idolos_Aprendiz_xlsx"/>
      <sheetName val="Idolos_51"/>
      <sheetName val="Aprendiz_91"/>
      <sheetName val="REC_Idolos_51"/>
      <sheetName val="REC_NEWS_Idolos1"/>
      <sheetName val="REC_Aprendiz_91"/>
      <sheetName val="REC_NEWS_Aprendiz1"/>
      <sheetName val="Idolos_Aprendiz_xlsx1"/>
      <sheetName val="1.2.1 OM"/>
      <sheetName val="Idolos_53"/>
      <sheetName val="Aprendiz_93"/>
      <sheetName val="REC_Idolos_53"/>
      <sheetName val="REC_NEWS_Idolos3"/>
      <sheetName val="REC_Aprendiz_93"/>
      <sheetName val="REC_NEWS_Aprendiz3"/>
      <sheetName val="Idolos_Aprendiz_xlsx3"/>
      <sheetName val="Idolos_54"/>
      <sheetName val="Aprendiz_94"/>
      <sheetName val="REC_Idolos_54"/>
      <sheetName val="REC_NEWS_Idolos4"/>
      <sheetName val="REC_Aprendiz_94"/>
      <sheetName val="REC_NEWS_Aprendiz4"/>
      <sheetName val="Idolos_Aprendiz_xlsx4"/>
      <sheetName val="Idolos_55"/>
      <sheetName val="Aprendiz_95"/>
      <sheetName val="REC_Idolos_55"/>
      <sheetName val="REC_NEWS_Idolos5"/>
      <sheetName val="REC_Aprendiz_95"/>
      <sheetName val="REC_NEWS_Aprendiz5"/>
      <sheetName val="Idolos_Aprendiz_xlsx5"/>
      <sheetName val="Idolos_56"/>
      <sheetName val="Aprendiz_96"/>
      <sheetName val="REC_Idolos_56"/>
      <sheetName val="REC_NEWS_Idolos6"/>
      <sheetName val="REC_Aprendiz_96"/>
      <sheetName val="REC_NEWS_Aprendiz6"/>
      <sheetName val="Idolos_Aprendiz_xlsx6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  <sheetName val="calendario"/>
      <sheetName val="Diário Janeiro com fev"/>
      <sheetName val="Diário Janeiro com fev.xls"/>
      <sheetName val="[Diário Janeiro com fev.xls]__3"/>
      <sheetName val="[Diário Janeiro com fev.xls]__2"/>
      <sheetName val="[Diário Janeiro com fev.xls]__5"/>
      <sheetName val="[Diário Janeiro com fev.xls]__4"/>
      <sheetName val="[Diário Janeiro com fev.xls]__6"/>
      <sheetName val="[Diário Janeiro com fev.xls]__7"/>
      <sheetName val="[Diário Janeiro com fev.xls]__8"/>
      <sheetName val="[Diário Janeiro com fev.xls]__9"/>
      <sheetName val="[Diário Janeiro com fev.xls]_10"/>
      <sheetName val="[Diário Janeiro com fev.xls]_11"/>
      <sheetName val="[Diário Janeiro com fev.xls]_15"/>
      <sheetName val="[Diário Janeiro com fev.xls]_12"/>
      <sheetName val="[Diário Janeiro com fev.xls]_13"/>
      <sheetName val="[Diário Janeiro com fev.xls]_14"/>
      <sheetName val="[Diário Janeiro com fev.xls]_16"/>
      <sheetName val="[Diário Janeiro com fev.xls]_17"/>
      <sheetName val="[Diário Janeiro com fev.xls]_18"/>
      <sheetName val="[Diário Janeiro com fev.xls]_19"/>
      <sheetName val="[Diário Janeiro com fev.xls]_20"/>
      <sheetName val="[Diário Janeiro com fev.xls]_23"/>
      <sheetName val="[Diário Janeiro com fev.xls]_21"/>
      <sheetName val="[Diário Janeiro com fev.xls]_22"/>
      <sheetName val="[Diário Janeiro com fev.xls]_24"/>
      <sheetName val="[Diário Janeiro com fev.xls]_25"/>
      <sheetName val="[Diário Janeiro com fev.xls]_26"/>
      <sheetName val="[Diário Janeiro com fev.xls]_27"/>
      <sheetName val="[Diário Janeiro com fev.xls]_28"/>
      <sheetName val="[Diário Janeiro com fev.xls]_29"/>
      <sheetName val="[Diário Janeiro com fev.xls]_30"/>
      <sheetName val="[Diário Janeiro com fev.xls]_31"/>
      <sheetName val="[Diário Janeiro com fev.xls]_35"/>
      <sheetName val="[Diário Janeiro com fev.xls]_32"/>
      <sheetName val="[Diário Janeiro com fev.xls]_33"/>
      <sheetName val="[Diário Janeiro com fev.xls]_34"/>
      <sheetName val="[Diário Janeiro com fev.xls]_36"/>
      <sheetName val="[Diário Janeiro com fev.xls]_39"/>
      <sheetName val="[Diário Janeiro com fev.xls]_37"/>
      <sheetName val="[Diário Janeiro com fev.xls]_38"/>
      <sheetName val="[Diário Janeiro com fev.xls]_40"/>
      <sheetName val="[Diário Janeiro com fev.xls]_44"/>
      <sheetName val="[Diário Janeiro com fev.xls]_41"/>
      <sheetName val="[Diário Janeiro com fev.xls]_42"/>
      <sheetName val="[Diário Janeiro com fev.xls]_43"/>
      <sheetName val="[Diário Janeiro com fev.xls]_45"/>
      <sheetName val="[Diário Janeiro com fev.xls]_50"/>
      <sheetName val="[Diário Janeiro com fev.xls]_46"/>
      <sheetName val="[Diário Janeiro com fev.xls]_47"/>
      <sheetName val="[Diário Janeiro com fev.xls]_48"/>
      <sheetName val="[Diário Janeiro com fev.xls]_49"/>
      <sheetName val="[Diário Janeiro com fev.xls]_60"/>
      <sheetName val="[Diário Janeiro com fev.xls]_51"/>
      <sheetName val="[Diário Janeiro com fev.xls]_52"/>
      <sheetName val="[Diário Janeiro com fev.xls]_53"/>
      <sheetName val="[Diário Janeiro com fev.xls]_54"/>
      <sheetName val="[Diário Janeiro com fev.xls]_55"/>
      <sheetName val="[Diário Janeiro com fev.xls]_56"/>
      <sheetName val="[Diário Janeiro com fev.xls]_57"/>
      <sheetName val="[Diário Janeiro com fev.xls]_58"/>
      <sheetName val="[Diário Janeiro com fev.xls]_59"/>
      <sheetName val="[Diário Janeiro com fev.xls]_62"/>
      <sheetName val="[Diário Janeiro com fev.xls]_61"/>
      <sheetName val="[Diário Janeiro com fev.xls]_66"/>
      <sheetName val="[Diário Janeiro com fev.xls]_63"/>
      <sheetName val="[Diário Janeiro com fev.xls]_64"/>
      <sheetName val="[Diário Janeiro com fev.xls]_65"/>
      <sheetName val="[Diário Janeiro com fev.xls]_67"/>
      <sheetName val="[Diário Janeiro com fev.xls]_74"/>
      <sheetName val="[Diário Janeiro com fev.xls]_69"/>
      <sheetName val="[Diário Janeiro com fev.xls]_68"/>
      <sheetName val="[Diário Janeiro com fev.xls]_70"/>
      <sheetName val="[Diário Janeiro com fev.xls]_71"/>
      <sheetName val="[Diário Janeiro com fev.xls]_72"/>
      <sheetName val="[Diário Janeiro com fev.xls]_73"/>
      <sheetName val="[Diário Janeiro com fev.xls]_75"/>
      <sheetName val="[Diário Janeiro com fev.xls]_76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 M AS ABC 25+RJ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  <sheetName val="Sources_Uses"/>
      <sheetName val="Date 18"/>
      <sheetName val="Consolidado"/>
      <sheetName val="MAIO"/>
      <sheetName val="FEV"/>
      <sheetName val="Dados"/>
      <sheetName val="&lt;Gerencial&gt;"/>
      <sheetName val="Premissa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  <sheetName val="Share Price 2002"/>
      <sheetName val="BD REAL"/>
      <sheetName val="BD META"/>
      <sheetName val="MOTIVOS DA REVISÃO"/>
      <sheetName val="RESUMO DE INVESTIMENTO"/>
      <sheetName val="FLOW GERAL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  <sheetName val="Resumo_de_Verba6"/>
      <sheetName val="TV+Outros_Debito+Plan6"/>
      <sheetName val="TRPs_Calc6"/>
      <sheetName val="Football_30&quot;_-_15&quot;6"/>
      <sheetName val="Mainline_30&quot;_-_15&quot;6"/>
      <sheetName val="MAIN_POA_30&quot;_-_15&quot;6"/>
      <sheetName val="MAIN_Axé_30&quot;_-_15&quot;6"/>
      <sheetName val="X-MAS_30&quot;_-_15&quot;6"/>
      <sheetName val="Red_Seat_Promo_30&quot;_-_15&quot;6"/>
      <sheetName val="Virtual_Promo_30&quot;_-_15&quot;6"/>
      <sheetName val="Stickers_Promo_30&quot;_-_15&quot;6"/>
      <sheetName val="X-Mas_Promo_30&quot;_-_15&quot;6"/>
      <sheetName val="1%_TRP6"/>
      <sheetName val="PACOTE_SBT-6"/>
      <sheetName val="RESUMO_RECOM_SEM2_AVULSO6"/>
      <sheetName val="RECOM_SEM2_AVULSO6"/>
      <sheetName val="SOMA_PROGR_AVULSO6"/>
      <sheetName val="RATEIO_NET_PROGR_AVULSO6"/>
      <sheetName val="Lista_de_meios_e_veiculos5"/>
      <sheetName val="Ficha_Técnica6"/>
      <sheetName val="FECHO_AUGUST5"/>
      <sheetName val="PBP_20035"/>
      <sheetName val="FCC2002-01-09-27aOPMB_xls5"/>
      <sheetName val="Integração_-_Earned_Value5"/>
      <sheetName val="RK_RD"/>
      <sheetName val="Resumo_op_(2)"/>
      <sheetName val="Combinada_Cenario_1"/>
      <sheetName val="Combinada_Cenario_2"/>
      <sheetName val="TV_ABERTA"/>
      <sheetName val="FACE_INSTA"/>
      <sheetName val="CLEAR_CHANNEL"/>
      <sheetName val="res_Atitudinais"/>
      <sheetName val="CONS_MEIOS_ABC1"/>
      <sheetName val="cons_meios_"/>
      <sheetName val="RES__HAB_Internet"/>
      <sheetName val="JORNADA_RESUMO"/>
      <sheetName val="JORNADA_manha"/>
      <sheetName val="JORNADA_tarde"/>
      <sheetName val="JORNADA_NOITE"/>
      <sheetName val="JORNADA_BASE"/>
      <sheetName val="JCDecaux_"/>
      <sheetName val="NET_AS_ABC1_18+_COM_PAYTV"/>
      <sheetName val="PROPOSTA_ÓTIMA"/>
      <sheetName val="FLIX_"/>
      <sheetName val="smart_OOH"/>
      <sheetName val="HABITOS_INTERNET_BASE"/>
      <sheetName val="Budget_Coca-Cola"/>
      <sheetName val="Lista_de_meios_e_veiculos6"/>
      <sheetName val="Resumo_de_Verba8"/>
      <sheetName val="TV+Outros_Debito+Plan8"/>
      <sheetName val="TRPs_Calc8"/>
      <sheetName val="Football_30&quot;_-_15&quot;8"/>
      <sheetName val="Mainline_30&quot;_-_15&quot;8"/>
      <sheetName val="MAIN_POA_30&quot;_-_15&quot;8"/>
      <sheetName val="MAIN_Axé_30&quot;_-_15&quot;8"/>
      <sheetName val="X-MAS_30&quot;_-_15&quot;8"/>
      <sheetName val="Red_Seat_Promo_30&quot;_-_15&quot;8"/>
      <sheetName val="Virtual_Promo_30&quot;_-_15&quot;8"/>
      <sheetName val="Stickers_Promo_30&quot;_-_15&quot;8"/>
      <sheetName val="X-Mas_Promo_30&quot;_-_15&quot;8"/>
      <sheetName val="1%_TRP8"/>
      <sheetName val="PACOTE_SBT-8"/>
      <sheetName val="RESUMO_RECOM_SEM2_AVULSO8"/>
      <sheetName val="RECOM_SEM2_AVULSO8"/>
      <sheetName val="SOMA_PROGR_AVULSO8"/>
      <sheetName val="RATEIO_NET_PROGR_AVULSO8"/>
      <sheetName val="Lista_de_meios_e_veiculos7"/>
      <sheetName val="Ficha_Técnica8"/>
      <sheetName val="FECHO_AUGUST7"/>
      <sheetName val="PBP_20037"/>
      <sheetName val="FCC2002-01-09-27aOPMB_xls7"/>
      <sheetName val="Integração_-_Earned_Value7"/>
      <sheetName val="RK_RD2"/>
      <sheetName val="Resumo_op_(2)2"/>
      <sheetName val="Combinada_Cenario_12"/>
      <sheetName val="Combinada_Cenario_22"/>
      <sheetName val="TV_ABERTA2"/>
      <sheetName val="FACE_INSTA2"/>
      <sheetName val="CLEAR_CHANNEL2"/>
      <sheetName val="res_Atitudinais2"/>
      <sheetName val="CONS_MEIOS_ABC12"/>
      <sheetName val="cons_meios_2"/>
      <sheetName val="RES__HAB_Internet2"/>
      <sheetName val="JORNADA_RESUMO2"/>
      <sheetName val="JORNADA_manha2"/>
      <sheetName val="JORNADA_tarde2"/>
      <sheetName val="JORNADA_NOITE2"/>
      <sheetName val="JORNADA_BASE2"/>
      <sheetName val="JCDecaux_2"/>
      <sheetName val="NET_AS_ABC1_18+_COM_PAYTV2"/>
      <sheetName val="PROPOSTA_ÓTIMA2"/>
      <sheetName val="FLIX_2"/>
      <sheetName val="smart_OOH2"/>
      <sheetName val="HABITOS_INTERNET_BASE2"/>
      <sheetName val="Budget_Coca-Cola2"/>
      <sheetName val="Resumo_de_Verba7"/>
      <sheetName val="TV+Outros_Debito+Plan7"/>
      <sheetName val="TRPs_Calc7"/>
      <sheetName val="Football_30&quot;_-_15&quot;7"/>
      <sheetName val="Mainline_30&quot;_-_15&quot;7"/>
      <sheetName val="MAIN_POA_30&quot;_-_15&quot;7"/>
      <sheetName val="MAIN_Axé_30&quot;_-_15&quot;7"/>
      <sheetName val="X-MAS_30&quot;_-_15&quot;7"/>
      <sheetName val="Red_Seat_Promo_30&quot;_-_15&quot;7"/>
      <sheetName val="Virtual_Promo_30&quot;_-_15&quot;7"/>
      <sheetName val="Stickers_Promo_30&quot;_-_15&quot;7"/>
      <sheetName val="X-Mas_Promo_30&quot;_-_15&quot;7"/>
      <sheetName val="1%_TRP7"/>
      <sheetName val="PACOTE_SBT-7"/>
      <sheetName val="RESUMO_RECOM_SEM2_AVULSO7"/>
      <sheetName val="RECOM_SEM2_AVULSO7"/>
      <sheetName val="SOMA_PROGR_AVULSO7"/>
      <sheetName val="RATEIO_NET_PROGR_AVULSO7"/>
      <sheetName val="Ficha_Técnica7"/>
      <sheetName val="FECHO_AUGUST6"/>
      <sheetName val="PBP_20036"/>
      <sheetName val="FCC2002-01-09-27aOPMB_xls6"/>
      <sheetName val="Integração_-_Earned_Value6"/>
      <sheetName val="RK_RD1"/>
      <sheetName val="Resumo_op_(2)1"/>
      <sheetName val="Combinada_Cenario_11"/>
      <sheetName val="Combinada_Cenario_21"/>
      <sheetName val="TV_ABERTA1"/>
      <sheetName val="FACE_INSTA1"/>
      <sheetName val="CLEAR_CHANNEL1"/>
      <sheetName val="res_Atitudinais1"/>
      <sheetName val="CONS_MEIOS_ABC11"/>
      <sheetName val="cons_meios_1"/>
      <sheetName val="RES__HAB_Internet1"/>
      <sheetName val="JORNADA_RESUMO1"/>
      <sheetName val="JORNADA_manha1"/>
      <sheetName val="JORNADA_tarde1"/>
      <sheetName val="JORNADA_NOITE1"/>
      <sheetName val="JORNADA_BASE1"/>
      <sheetName val="JCDecaux_1"/>
      <sheetName val="NET_AS_ABC1_18+_COM_PAYTV1"/>
      <sheetName val="PROPOSTA_ÓTIMA1"/>
      <sheetName val="FLIX_1"/>
      <sheetName val="smart_OOH1"/>
      <sheetName val="HABITOS_INTERNET_BASE1"/>
      <sheetName val="Budget_Coca-Cola1"/>
      <sheetName val="Resumo_de_Verba9"/>
      <sheetName val="TV+Outros_Debito+Plan9"/>
      <sheetName val="TRPs_Calc9"/>
      <sheetName val="Football_30&quot;_-_15&quot;9"/>
      <sheetName val="Mainline_30&quot;_-_15&quot;9"/>
      <sheetName val="MAIN_POA_30&quot;_-_15&quot;9"/>
      <sheetName val="MAIN_Axé_30&quot;_-_15&quot;9"/>
      <sheetName val="X-MAS_30&quot;_-_15&quot;9"/>
      <sheetName val="Red_Seat_Promo_30&quot;_-_15&quot;9"/>
      <sheetName val="Virtual_Promo_30&quot;_-_15&quot;9"/>
      <sheetName val="Stickers_Promo_30&quot;_-_15&quot;9"/>
      <sheetName val="X-Mas_Promo_30&quot;_-_15&quot;9"/>
      <sheetName val="1%_TRP9"/>
      <sheetName val="PACOTE_SBT-9"/>
      <sheetName val="RESUMO_RECOM_SEM2_AVULSO9"/>
      <sheetName val="RECOM_SEM2_AVULSO9"/>
      <sheetName val="SOMA_PROGR_AVULSO9"/>
      <sheetName val="RATEIO_NET_PROGR_AVULSO9"/>
      <sheetName val="Lista_de_meios_e_veiculos8"/>
      <sheetName val="Ficha_Técnica9"/>
      <sheetName val="FECHO_AUGUST8"/>
      <sheetName val="PBP_20038"/>
      <sheetName val="FCC2002-01-09-27aOPMB_xls8"/>
      <sheetName val="Integração_-_Earned_Value8"/>
      <sheetName val="RK_RD3"/>
      <sheetName val="Resumo_op_(2)3"/>
      <sheetName val="Combinada_Cenario_13"/>
      <sheetName val="Combinada_Cenario_23"/>
      <sheetName val="TV_ABERTA3"/>
      <sheetName val="FACE_INSTA3"/>
      <sheetName val="CLEAR_CHANNEL3"/>
      <sheetName val="res_Atitudinais3"/>
      <sheetName val="CONS_MEIOS_ABC13"/>
      <sheetName val="cons_meios_3"/>
      <sheetName val="RES__HAB_Internet3"/>
      <sheetName val="JORNADA_RESUMO3"/>
      <sheetName val="JORNADA_manha3"/>
      <sheetName val="JORNADA_tarde3"/>
      <sheetName val="JORNADA_NOITE3"/>
      <sheetName val="JORNADA_BASE3"/>
      <sheetName val="JCDecaux_3"/>
      <sheetName val="NET_AS_ABC1_18+_COM_PAYTV3"/>
      <sheetName val="PROPOSTA_ÓTIMA3"/>
      <sheetName val="FLIX_3"/>
      <sheetName val="smart_OOH3"/>
      <sheetName val="HABITOS_INTERNET_BASE3"/>
      <sheetName val="Budget_Coca-Cola3"/>
      <sheetName val="Resumo_de_Verba10"/>
      <sheetName val="TV+Outros_Debito+Plan10"/>
      <sheetName val="TRPs_Calc10"/>
      <sheetName val="Football_30&quot;_-_15&quot;10"/>
      <sheetName val="Mainline_30&quot;_-_15&quot;10"/>
      <sheetName val="MAIN_POA_30&quot;_-_15&quot;10"/>
      <sheetName val="MAIN_Axé_30&quot;_-_15&quot;10"/>
      <sheetName val="X-MAS_30&quot;_-_15&quot;10"/>
      <sheetName val="Red_Seat_Promo_30&quot;_-_15&quot;10"/>
      <sheetName val="Virtual_Promo_30&quot;_-_15&quot;10"/>
      <sheetName val="Stickers_Promo_30&quot;_-_15&quot;10"/>
      <sheetName val="X-Mas_Promo_30&quot;_-_15&quot;10"/>
      <sheetName val="1%_TRP10"/>
      <sheetName val="PACOTE_SBT-10"/>
      <sheetName val="RESUMO_RECOM_SEM2_AVULSO10"/>
      <sheetName val="RECOM_SEM2_AVULSO10"/>
      <sheetName val="SOMA_PROGR_AVULSO10"/>
      <sheetName val="RATEIO_NET_PROGR_AVULSO10"/>
      <sheetName val="Lista_de_meios_e_veiculos9"/>
      <sheetName val="Ficha_Técnica10"/>
      <sheetName val="FECHO_AUGUST9"/>
      <sheetName val="PBP_20039"/>
      <sheetName val="FCC2002-01-09-27aOPMB_xls9"/>
      <sheetName val="Integração_-_Earned_Value9"/>
      <sheetName val="RK_RD4"/>
      <sheetName val="Resumo_op_(2)4"/>
      <sheetName val="Combinada_Cenario_14"/>
      <sheetName val="Combinada_Cenario_24"/>
      <sheetName val="TV_ABERTA4"/>
      <sheetName val="FACE_INSTA4"/>
      <sheetName val="CLEAR_CHANNEL4"/>
      <sheetName val="res_Atitudinais4"/>
      <sheetName val="CONS_MEIOS_ABC14"/>
      <sheetName val="cons_meios_4"/>
      <sheetName val="RES__HAB_Internet4"/>
      <sheetName val="JORNADA_RESUMO4"/>
      <sheetName val="JORNADA_manha4"/>
      <sheetName val="JORNADA_tarde4"/>
      <sheetName val="JORNADA_NOITE4"/>
      <sheetName val="JORNADA_BASE4"/>
      <sheetName val="JCDecaux_4"/>
      <sheetName val="NET_AS_ABC1_18+_COM_PAYTV4"/>
      <sheetName val="PROPOSTA_ÓTIMA4"/>
      <sheetName val="FLIX_4"/>
      <sheetName val="smart_OOH4"/>
      <sheetName val="HABITOS_INTERNET_BASE4"/>
      <sheetName val="Budget_Coca-Cola4"/>
      <sheetName val="Resumo_de_Verba11"/>
      <sheetName val="TV+Outros_Debito+Plan11"/>
      <sheetName val="TRPs_Calc11"/>
      <sheetName val="Football_30&quot;_-_15&quot;11"/>
      <sheetName val="Mainline_30&quot;_-_15&quot;11"/>
      <sheetName val="MAIN_POA_30&quot;_-_15&quot;11"/>
      <sheetName val="MAIN_Axé_30&quot;_-_15&quot;11"/>
      <sheetName val="X-MAS_30&quot;_-_15&quot;11"/>
      <sheetName val="Red_Seat_Promo_30&quot;_-_15&quot;11"/>
      <sheetName val="Virtual_Promo_30&quot;_-_15&quot;11"/>
      <sheetName val="Stickers_Promo_30&quot;_-_15&quot;11"/>
      <sheetName val="X-Mas_Promo_30&quot;_-_15&quot;11"/>
      <sheetName val="1%_TRP11"/>
      <sheetName val="PACOTE_SBT-11"/>
      <sheetName val="RESUMO_RECOM_SEM2_AVULSO11"/>
      <sheetName val="RECOM_SEM2_AVULSO11"/>
      <sheetName val="SOMA_PROGR_AVULSO11"/>
      <sheetName val="RATEIO_NET_PROGR_AVULSO11"/>
      <sheetName val="Lista_de_meios_e_veiculos10"/>
      <sheetName val="Ficha_Técnica11"/>
      <sheetName val="FECHO_AUGUST10"/>
      <sheetName val="PBP_200310"/>
      <sheetName val="FCC2002-01-09-27aOPMB_xls10"/>
      <sheetName val="Integração_-_Earned_Value10"/>
      <sheetName val="RK_RD5"/>
      <sheetName val="Resumo_op_(2)5"/>
      <sheetName val="Combinada_Cenario_15"/>
      <sheetName val="Combinada_Cenario_25"/>
      <sheetName val="TV_ABERTA5"/>
      <sheetName val="FACE_INSTA5"/>
      <sheetName val="CLEAR_CHANNEL5"/>
      <sheetName val="res_Atitudinais5"/>
      <sheetName val="CONS_MEIOS_ABC15"/>
      <sheetName val="cons_meios_5"/>
      <sheetName val="RES__HAB_Internet5"/>
      <sheetName val="JORNADA_RESUMO5"/>
      <sheetName val="JORNADA_manha5"/>
      <sheetName val="JORNADA_tarde5"/>
      <sheetName val="JORNADA_NOITE5"/>
      <sheetName val="JORNADA_BASE5"/>
      <sheetName val="JCDecaux_5"/>
      <sheetName val="NET_AS_ABC1_18+_COM_PAYTV5"/>
      <sheetName val="PROPOSTA_ÓTIMA5"/>
      <sheetName val="FLIX_5"/>
      <sheetName val="smart_OOH5"/>
      <sheetName val="HABITOS_INTERNET_BASE5"/>
      <sheetName val="Budget_Coca-Cola5"/>
      <sheetName val="Resumo_de_Verba12"/>
      <sheetName val="TV+Outros_Debito+Plan12"/>
      <sheetName val="TRPs_Calc12"/>
      <sheetName val="Football_30&quot;_-_15&quot;12"/>
      <sheetName val="Mainline_30&quot;_-_15&quot;12"/>
      <sheetName val="MAIN_POA_30&quot;_-_15&quot;12"/>
      <sheetName val="MAIN_Axé_30&quot;_-_15&quot;12"/>
      <sheetName val="X-MAS_30&quot;_-_15&quot;12"/>
      <sheetName val="Red_Seat_Promo_30&quot;_-_15&quot;12"/>
      <sheetName val="Virtual_Promo_30&quot;_-_15&quot;12"/>
      <sheetName val="Stickers_Promo_30&quot;_-_15&quot;12"/>
      <sheetName val="X-Mas_Promo_30&quot;_-_15&quot;12"/>
      <sheetName val="1%_TRP12"/>
      <sheetName val="PACOTE_SBT-12"/>
      <sheetName val="RESUMO_RECOM_SEM2_AVULSO12"/>
      <sheetName val="RECOM_SEM2_AVULSO12"/>
      <sheetName val="SOMA_PROGR_AVULSO12"/>
      <sheetName val="RATEIO_NET_PROGR_AVULSO12"/>
      <sheetName val="Lista_de_meios_e_veiculos11"/>
      <sheetName val="Ficha_Técnica12"/>
      <sheetName val="FECHO_AUGUST11"/>
      <sheetName val="PBP_200311"/>
      <sheetName val="FCC2002-01-09-27aOPMB_xls11"/>
      <sheetName val="Integração_-_Earned_Value11"/>
      <sheetName val="RK_RD6"/>
      <sheetName val="Resumo_op_(2)6"/>
      <sheetName val="Combinada_Cenario_16"/>
      <sheetName val="Combinada_Cenario_26"/>
      <sheetName val="TV_ABERTA6"/>
      <sheetName val="FACE_INSTA6"/>
      <sheetName val="CLEAR_CHANNEL6"/>
      <sheetName val="res_Atitudinais6"/>
      <sheetName val="CONS_MEIOS_ABC16"/>
      <sheetName val="cons_meios_6"/>
      <sheetName val="RES__HAB_Internet6"/>
      <sheetName val="JORNADA_RESUMO6"/>
      <sheetName val="JORNADA_manha6"/>
      <sheetName val="JORNADA_tarde6"/>
      <sheetName val="JORNADA_NOITE6"/>
      <sheetName val="JORNADA_BASE6"/>
      <sheetName val="JCDecaux_6"/>
      <sheetName val="NET_AS_ABC1_18+_COM_PAYTV6"/>
      <sheetName val="PROPOSTA_ÓTIMA6"/>
      <sheetName val="FLIX_6"/>
      <sheetName val="smart_OOH6"/>
      <sheetName val="HABITOS_INTERNET_BASE6"/>
      <sheetName val="Budget_Coca-Cola6"/>
      <sheetName val="Resumo_de_Verba13"/>
      <sheetName val="TV+Outros_Debito+Plan13"/>
      <sheetName val="TRPs_Calc13"/>
      <sheetName val="Football_30&quot;_-_15&quot;13"/>
      <sheetName val="Mainline_30&quot;_-_15&quot;13"/>
      <sheetName val="MAIN_POA_30&quot;_-_15&quot;13"/>
      <sheetName val="MAIN_Axé_30&quot;_-_15&quot;13"/>
      <sheetName val="X-MAS_30&quot;_-_15&quot;13"/>
      <sheetName val="Red_Seat_Promo_30&quot;_-_15&quot;13"/>
      <sheetName val="Virtual_Promo_30&quot;_-_15&quot;13"/>
      <sheetName val="Stickers_Promo_30&quot;_-_15&quot;13"/>
      <sheetName val="X-Mas_Promo_30&quot;_-_15&quot;13"/>
      <sheetName val="1%_TRP13"/>
      <sheetName val="PACOTE_SBT-13"/>
      <sheetName val="RESUMO_RECOM_SEM2_AVULSO13"/>
      <sheetName val="RECOM_SEM2_AVULSO13"/>
      <sheetName val="SOMA_PROGR_AVULSO13"/>
      <sheetName val="RATEIO_NET_PROGR_AVULSO13"/>
      <sheetName val="Lista_de_meios_e_veiculos12"/>
      <sheetName val="Ficha_Técnica13"/>
      <sheetName val="FECHO_AUGUST12"/>
      <sheetName val="PBP_200312"/>
      <sheetName val="FCC2002-01-09-27aOPMB_xls12"/>
      <sheetName val="Integração_-_Earned_Value12"/>
      <sheetName val="RK_RD7"/>
      <sheetName val="Resumo_op_(2)7"/>
      <sheetName val="Combinada_Cenario_17"/>
      <sheetName val="Combinada_Cenario_27"/>
      <sheetName val="TV_ABERTA7"/>
      <sheetName val="FACE_INSTA7"/>
      <sheetName val="CLEAR_CHANNEL7"/>
      <sheetName val="res_Atitudinais7"/>
      <sheetName val="CONS_MEIOS_ABC17"/>
      <sheetName val="cons_meios_7"/>
      <sheetName val="RES__HAB_Internet7"/>
      <sheetName val="JORNADA_RESUMO7"/>
      <sheetName val="JORNADA_manha7"/>
      <sheetName val="JORNADA_tarde7"/>
      <sheetName val="JORNADA_NOITE7"/>
      <sheetName val="JORNADA_BASE7"/>
      <sheetName val="JCDecaux_7"/>
      <sheetName val="NET_AS_ABC1_18+_COM_PAYTV7"/>
      <sheetName val="PROPOSTA_ÓTIMA7"/>
      <sheetName val="FLIX_7"/>
      <sheetName val="smart_OOH7"/>
      <sheetName val="HABITOS_INTERNET_BASE7"/>
      <sheetName val="Budget_Coca-Col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  <sheetName val="Cobertura_Cerveja1"/>
      <sheetName val="Cobertura_Refrigenanc1"/>
      <sheetName val="Volume_Cerveja1"/>
      <sheetName val="Ranking_por_Filial_-_Mês1"/>
      <sheetName val="Ranking_Geral_-_Mês1"/>
      <sheetName val="Cobertura_Cerveja"/>
      <sheetName val="Cobertura_Refrigenanc"/>
      <sheetName val="Volume_Cerveja"/>
      <sheetName val="Ranking_por_Filial_-_Mês"/>
      <sheetName val="Ranking_Geral_-_Mês"/>
      <sheetName val="critérios"/>
      <sheetName val="Cobertura_Cerveja2"/>
      <sheetName val="Cobertura_Refrigenanc2"/>
      <sheetName val="Volume_Cerveja2"/>
      <sheetName val="Ranking_por_Filial_-_Mês2"/>
      <sheetName val="Ranking_Geral_-_Mês2"/>
      <sheetName val="Cobertura_Cerveja3"/>
      <sheetName val="Cobertura_Refrigenanc3"/>
      <sheetName val="Volume_Cerveja3"/>
      <sheetName val="Ranking_por_Filial_-_Mês3"/>
      <sheetName val="Ranking_Geral_-_Mês3"/>
      <sheetName val="Painel de Vendas 1.04a"/>
      <sheetName val="CADASTRO"/>
      <sheetName val="Como Estamos"/>
      <sheetName val="Como_Estamos"/>
      <sheetName val=""/>
      <sheetName val="Painel de Vendas 1.04a.xls"/>
      <sheetName val="[Painel de Vendas 1.04a.xls]__3"/>
      <sheetName val="[Painel de Vendas 1.04a.xls]__2"/>
      <sheetName val="[Painel de Vendas 1.04a.xls]__5"/>
      <sheetName val="[Painel de Vendas 1.04a.xls]__4"/>
      <sheetName val="[Painel de Vendas 1.04a.xls]__6"/>
      <sheetName val="[Painel de Vendas 1.04a.xls]__7"/>
      <sheetName val="[Painel de Vendas 1.04a.xls]__8"/>
      <sheetName val="[Painel de Vendas 1.04a.xls]__9"/>
      <sheetName val="[Painel de Vendas 1.04a.xls]_10"/>
      <sheetName val="[Painel de Vendas 1.04a.xls]_11"/>
      <sheetName val="[Painel de Vendas 1.04a.xls]_15"/>
      <sheetName val="[Painel de Vendas 1.04a.xls]_12"/>
      <sheetName val="[Painel de Vendas 1.04a.xls]_13"/>
      <sheetName val="[Painel de Vendas 1.04a.xls]_14"/>
      <sheetName val="[Painel de Vendas 1.04a.xls]_16"/>
      <sheetName val="[Painel de Vendas 1.04a.xls]_17"/>
      <sheetName val="[Painel de Vendas 1.04a.xls]_18"/>
      <sheetName val="[Painel de Vendas 1.04a.xls]_19"/>
      <sheetName val="[Painel de Vendas 1.04a.xls]_20"/>
      <sheetName val="[Painel de Vendas 1.04a.xls]_23"/>
      <sheetName val="[Painel de Vendas 1.04a.xls]_21"/>
      <sheetName val="[Painel de Vendas 1.04a.xls]_22"/>
      <sheetName val="[Painel de Vendas 1.04a.xls]_24"/>
      <sheetName val="[Painel de Vendas 1.04a.xls]_25"/>
      <sheetName val="[Painel de Vendas 1.04a.xls]_26"/>
      <sheetName val="[Painel de Vendas 1.04a.xls]_27"/>
      <sheetName val="[Painel de Vendas 1.04a.xls]_28"/>
      <sheetName val="[Painel de Vendas 1.04a.xls]_29"/>
      <sheetName val="[Painel de Vendas 1.04a.xls]_30"/>
      <sheetName val="[Painel de Vendas 1.04a.xls]_31"/>
      <sheetName val="[Painel de Vendas 1.04a.xls]_35"/>
      <sheetName val="[Painel de Vendas 1.04a.xls]_32"/>
      <sheetName val="[Painel de Vendas 1.04a.xls]_33"/>
      <sheetName val="[Painel de Vendas 1.04a.xls]_34"/>
      <sheetName val="[Painel de Vendas 1.04a.xls]_36"/>
      <sheetName val="[Painel de Vendas 1.04a.xls]_39"/>
      <sheetName val="[Painel de Vendas 1.04a.xls]_37"/>
      <sheetName val="[Painel de Vendas 1.04a.xls]_38"/>
      <sheetName val="[Painel de Vendas 1.04a.xls]_40"/>
      <sheetName val="[Painel de Vendas 1.04a.xls]_44"/>
      <sheetName val="[Painel de Vendas 1.04a.xls]_41"/>
      <sheetName val="[Painel de Vendas 1.04a.xls]_42"/>
      <sheetName val="[Painel de Vendas 1.04a.xls]_43"/>
      <sheetName val="[Painel de Vendas 1.04a.xls]_45"/>
      <sheetName val="[Painel de Vendas 1.04a.xls]_50"/>
      <sheetName val="[Painel de Vendas 1.04a.xls]_46"/>
      <sheetName val="[Painel de Vendas 1.04a.xls]_47"/>
      <sheetName val="[Painel de Vendas 1.04a.xls]_48"/>
      <sheetName val="[Painel de Vendas 1.04a.xls]_49"/>
      <sheetName val="[Painel de Vendas 1.04a.xls]_60"/>
      <sheetName val="[Painel de Vendas 1.04a.xls]_51"/>
      <sheetName val="[Painel de Vendas 1.04a.xls]_52"/>
      <sheetName val="[Painel de Vendas 1.04a.xls]_53"/>
      <sheetName val="[Painel de Vendas 1.04a.xls]_54"/>
      <sheetName val="[Painel de Vendas 1.04a.xls]_55"/>
      <sheetName val="[Painel de Vendas 1.04a.xls]_56"/>
      <sheetName val="[Painel de Vendas 1.04a.xls]_57"/>
      <sheetName val="[Painel de Vendas 1.04a.xls]_58"/>
      <sheetName val="[Painel de Vendas 1.04a.xls]_59"/>
      <sheetName val="[Painel de Vendas 1.04a.xls]_62"/>
      <sheetName val="[Painel de Vendas 1.04a.xls]_61"/>
      <sheetName val="[Painel de Vendas 1.04a.xls]_66"/>
      <sheetName val="[Painel de Vendas 1.04a.xls]_63"/>
      <sheetName val="[Painel de Vendas 1.04a.xls]_64"/>
      <sheetName val="[Painel de Vendas 1.04a.xls]_65"/>
      <sheetName val="[Painel de Vendas 1.04a.xls]_67"/>
      <sheetName val="[Painel de Vendas 1.04a.xls]_74"/>
      <sheetName val="[Painel de Vendas 1.04a.xls]_69"/>
      <sheetName val="[Painel de Vendas 1.04a.xls]_68"/>
      <sheetName val="[Painel de Vendas 1.04a.xls]_70"/>
      <sheetName val="[Painel de Vendas 1.04a.xls]_71"/>
      <sheetName val="[Painel de Vendas 1.04a.xls]_72"/>
      <sheetName val="[Painel de Vendas 1.04a.xls]_73"/>
      <sheetName val="[Painel de Vendas 1.04a.xls]_75"/>
      <sheetName val="[Painel de Vendas 1.04a.xls]_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"/>
      <sheetName val="SP"/>
      <sheetName val="BEL"/>
      <sheetName val="BH"/>
      <sheetName val="VIT"/>
      <sheetName val="CAM"/>
      <sheetName val="GOI"/>
      <sheetName val="CWB"/>
      <sheetName val="DF"/>
      <sheetName val="MAN"/>
      <sheetName val="POA"/>
      <sheetName val="REC"/>
      <sheetName val="RJ"/>
      <sheetName val="SAL"/>
      <sheetName val="FOR"/>
      <sheetName val="BD PREÇOS"/>
      <sheetName val="BD AUDIÊNCIA"/>
      <sheetName val="REFERÊNCIAS"/>
    </sheetNames>
    <sheetDataSet>
      <sheetData sheetId="0"/>
      <sheetData sheetId="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8">
          <cell r="B28" t="str">
            <v>/ ESPORTE /////////////////////////////////////////</v>
          </cell>
        </row>
        <row r="30">
          <cell r="B30" t="str">
            <v>PROGRAMAS</v>
          </cell>
        </row>
        <row r="34">
          <cell r="B34" t="str">
            <v>FUTEBOL DOMINGO</v>
          </cell>
        </row>
        <row r="35">
          <cell r="B35" t="str">
            <v>FUTEBOL NOT</v>
          </cell>
        </row>
        <row r="36">
          <cell r="B36" t="str">
            <v>DOMINGÃO</v>
          </cell>
        </row>
        <row r="37">
          <cell r="B37" t="str">
            <v>DOMINGO LEGAL</v>
          </cell>
        </row>
        <row r="39">
          <cell r="B39" t="str">
            <v>ESPORTE RECORD</v>
          </cell>
        </row>
        <row r="40">
          <cell r="B40" t="str">
            <v>ESPORTE ESPETACULAR</v>
          </cell>
        </row>
        <row r="41">
          <cell r="B41" t="str">
            <v>GLOBO ESPORTE</v>
          </cell>
        </row>
        <row r="42">
          <cell r="B42" t="str">
            <v>SBT SPORTS</v>
          </cell>
        </row>
        <row r="43">
          <cell r="B43" t="str">
            <v>JOGO ABERTO</v>
          </cell>
        </row>
        <row r="44">
          <cell r="B44" t="str">
            <v>BAND ESPORTE CLUBE</v>
          </cell>
        </row>
        <row r="47">
          <cell r="B47" t="str">
            <v>/ FILME /////////////////////////////////////////</v>
          </cell>
        </row>
        <row r="49">
          <cell r="B49" t="str">
            <v>PROGRAMAS</v>
          </cell>
        </row>
        <row r="52">
          <cell r="B52" t="str">
            <v>CINE RECORD ESPECIAL</v>
          </cell>
        </row>
        <row r="53">
          <cell r="B53" t="str">
            <v>BIG BROTHER BRASIL</v>
          </cell>
        </row>
        <row r="54">
          <cell r="B54" t="str">
            <v>CINEMA DO LIDER</v>
          </cell>
        </row>
        <row r="55">
          <cell r="B55" t="str">
            <v>DOMINGO LEGAL</v>
          </cell>
        </row>
        <row r="57">
          <cell r="B57" t="str">
            <v>SUPER TELA</v>
          </cell>
        </row>
        <row r="58">
          <cell r="B58" t="str">
            <v>TELA QUENTE</v>
          </cell>
        </row>
        <row r="59">
          <cell r="B59" t="str">
            <v>DOMINGO MAIOR</v>
          </cell>
        </row>
        <row r="60">
          <cell r="B60" t="str">
            <v>PROGRAMA DO RATINHO</v>
          </cell>
        </row>
        <row r="61">
          <cell r="B61" t="str">
            <v>TELA DE SUCESSOS</v>
          </cell>
        </row>
        <row r="63">
          <cell r="B63" t="str">
            <v>CINE AVENTURA</v>
          </cell>
        </row>
        <row r="64">
          <cell r="B64" t="str">
            <v>SESSÃO DA TARDE</v>
          </cell>
        </row>
        <row r="65">
          <cell r="B65" t="str">
            <v>TEMPERATURA MÁXIMA</v>
          </cell>
        </row>
        <row r="66">
          <cell r="B66" t="str">
            <v>PROGRAMA RAUL GIL</v>
          </cell>
        </row>
        <row r="68">
          <cell r="B68" t="str">
            <v>TELA MÁXIMA</v>
          </cell>
        </row>
        <row r="69">
          <cell r="B69" t="str">
            <v>SUPERCINE</v>
          </cell>
        </row>
        <row r="70">
          <cell r="B70" t="str">
            <v>TELA QUENTE</v>
          </cell>
        </row>
        <row r="71">
          <cell r="B71" t="str">
            <v>TELA DE SUCESSOS</v>
          </cell>
        </row>
        <row r="73">
          <cell r="B73" t="str">
            <v>CINE MAIOR</v>
          </cell>
        </row>
        <row r="74">
          <cell r="B74" t="str">
            <v>TEMPERATURA MÁXIMA</v>
          </cell>
        </row>
        <row r="75">
          <cell r="B75" t="str">
            <v>DOMINGO LEGAL</v>
          </cell>
        </row>
        <row r="76">
          <cell r="B76" t="str">
            <v>DOMINGO NO CINEMA</v>
          </cell>
        </row>
        <row r="79">
          <cell r="B79" t="str">
            <v>/ INFANTIL /////////////////////////////////////////</v>
          </cell>
        </row>
        <row r="81">
          <cell r="B81" t="str">
            <v>PROGRAMAS</v>
          </cell>
        </row>
        <row r="84">
          <cell r="B84" t="str">
            <v>RECORD KIDS</v>
          </cell>
        </row>
        <row r="85">
          <cell r="B85" t="str">
            <v>SÁBADO ANIMADO</v>
          </cell>
        </row>
        <row r="86">
          <cell r="B86" t="str">
            <v>BAND KIDS</v>
          </cell>
        </row>
        <row r="87">
          <cell r="B87" t="str">
            <v>/ JORNALISMO ///////////////////////////////////////</v>
          </cell>
        </row>
        <row r="89">
          <cell r="B89" t="str">
            <v>PROGRAMAS</v>
          </cell>
        </row>
        <row r="92">
          <cell r="B92" t="str">
            <v>FALA BRASIL</v>
          </cell>
        </row>
        <row r="93">
          <cell r="B93" t="str">
            <v>BOM DIA PRAÇA</v>
          </cell>
        </row>
        <row r="94">
          <cell r="B94" t="str">
            <v>BOM DIA BRASIL</v>
          </cell>
        </row>
        <row r="95">
          <cell r="B95" t="str">
            <v>PRIMEIRO IMPACTO</v>
          </cell>
        </row>
        <row r="96">
          <cell r="B96" t="str">
            <v>BORA BRASIL</v>
          </cell>
        </row>
        <row r="98">
          <cell r="B98" t="str">
            <v>CIDADE ALERTA</v>
          </cell>
        </row>
        <row r="99">
          <cell r="B99" t="str">
            <v>PRAÇA TV 2ª EDIÇÃO SS</v>
          </cell>
        </row>
        <row r="100">
          <cell r="B100" t="str">
            <v>SBT BRASIL</v>
          </cell>
        </row>
        <row r="101">
          <cell r="B101" t="str">
            <v>BRASIL URGENTE</v>
          </cell>
        </row>
        <row r="102">
          <cell r="B102" t="str">
            <v>BRASIL URGENTE 2</v>
          </cell>
        </row>
        <row r="104">
          <cell r="B104" t="str">
            <v>JORNAL DA RECORD</v>
          </cell>
        </row>
        <row r="105">
          <cell r="B105" t="str">
            <v>JORNAL NACIONAL SS</v>
          </cell>
        </row>
        <row r="106">
          <cell r="B106" t="str">
            <v>SBT BRASIL</v>
          </cell>
        </row>
        <row r="107">
          <cell r="B107" t="str">
            <v>JORNAL DA BAND</v>
          </cell>
        </row>
        <row r="109">
          <cell r="B109" t="str">
            <v>FALA BRASIL ED SB</v>
          </cell>
        </row>
        <row r="110">
          <cell r="B110" t="str">
            <v>BOM DIA BRASIL</v>
          </cell>
        </row>
        <row r="112">
          <cell r="B112" t="str">
            <v>CIDADE ALERTA ED SB</v>
          </cell>
        </row>
        <row r="113">
          <cell r="B113" t="str">
            <v>PRAÇA TV 2ª EDIÇÃO SB</v>
          </cell>
        </row>
        <row r="114">
          <cell r="B114" t="str">
            <v>BRASIL URGENTE SB</v>
          </cell>
        </row>
        <row r="116">
          <cell r="B116" t="str">
            <v>JORNAL DA RECORD ED SB</v>
          </cell>
        </row>
        <row r="117">
          <cell r="B117" t="str">
            <v>JORNAL NACIONAL SB</v>
          </cell>
        </row>
        <row r="118">
          <cell r="B118" t="str">
            <v>SBT BRASIL</v>
          </cell>
        </row>
        <row r="119">
          <cell r="B119" t="str">
            <v>JORNAL DA BAND</v>
          </cell>
        </row>
        <row r="122">
          <cell r="B122" t="str">
            <v>DOMINGO ESPETACULAR</v>
          </cell>
        </row>
        <row r="123">
          <cell r="B123" t="str">
            <v>FANTÁSTICO</v>
          </cell>
        </row>
        <row r="124">
          <cell r="B124" t="str">
            <v>PROGRAMA SILVIO SANTOS</v>
          </cell>
        </row>
        <row r="126">
          <cell r="B126" t="str">
            <v>/ NOVELA ///////////////////////////////////////</v>
          </cell>
        </row>
        <row r="128">
          <cell r="B128" t="str">
            <v>PROGRAMAS</v>
          </cell>
        </row>
        <row r="131">
          <cell r="B131" t="str">
            <v>NOVELA DA TARDE 1 - CHAMAS DA VIDA</v>
          </cell>
        </row>
        <row r="132">
          <cell r="B132" t="str">
            <v>NOVELA ED ESPECIAL - O CRAVO E A ROSA</v>
          </cell>
        </row>
        <row r="133">
          <cell r="B133" t="str">
            <v>VALE A PENA VER DE NOVO - A FAVORITA</v>
          </cell>
        </row>
        <row r="134">
          <cell r="B134" t="str">
            <v>NOVELA TARDE 1 - AMANHÃ E PARA SEMPRE</v>
          </cell>
        </row>
        <row r="135">
          <cell r="B135" t="str">
            <v>FOFOCALIZANDO</v>
          </cell>
        </row>
        <row r="136">
          <cell r="B136" t="str">
            <v>CASOS DE FAMÍLIA</v>
          </cell>
        </row>
        <row r="137">
          <cell r="B137" t="str">
            <v>MELHOR DA TARDE</v>
          </cell>
        </row>
        <row r="139">
          <cell r="B139" t="str">
            <v>NOVELA 3 - TAGEM</v>
          </cell>
        </row>
        <row r="140">
          <cell r="B140" t="str">
            <v>NOVELA I - ALÉM DA ILUSÃO SS</v>
          </cell>
        </row>
        <row r="141">
          <cell r="B141" t="str">
            <v>NOVELA I - ALÉM DA ILUSÃO SB</v>
          </cell>
        </row>
        <row r="142">
          <cell r="B142" t="str">
            <v>NOVELA II - CARA E CORAGEM SS</v>
          </cell>
        </row>
        <row r="143">
          <cell r="B143" t="str">
            <v>NOVELA II - CARA E CORAGEM SB</v>
          </cell>
        </row>
        <row r="144">
          <cell r="B144" t="str">
            <v>NOVELA III - PANTANAL SS</v>
          </cell>
        </row>
        <row r="145">
          <cell r="B145" t="str">
            <v>NOVELA III - PANTANAL SB</v>
          </cell>
        </row>
        <row r="146">
          <cell r="B146" t="str">
            <v>NOVELA NOITE 1 - CARINHA DE ANJO</v>
          </cell>
        </row>
        <row r="148">
          <cell r="B148" t="str">
            <v>NOVELA 22H - AMOR SEM IGUAL</v>
          </cell>
        </row>
        <row r="149">
          <cell r="B149" t="str">
            <v>NOVELA III - PANTANAL SS</v>
          </cell>
        </row>
        <row r="150">
          <cell r="B150" t="str">
            <v>NOVELA III - PANTANAL SB</v>
          </cell>
        </row>
        <row r="151">
          <cell r="B151" t="str">
            <v>NOVELA NOITE 1 - CARINHA DE ANJO</v>
          </cell>
        </row>
        <row r="153">
          <cell r="B153" t="str">
            <v>NOVELA 3 - MELHORES MOMENTOS</v>
          </cell>
        </row>
        <row r="154">
          <cell r="B154" t="str">
            <v>NOVELA I - ALÉM DA ILUSÃO SB</v>
          </cell>
        </row>
        <row r="155">
          <cell r="B155" t="str">
            <v>NOVELA II - CARA E CORAGEM SB</v>
          </cell>
        </row>
        <row r="156">
          <cell r="B156" t="str">
            <v>NOVELA III - PANTANAL SB</v>
          </cell>
        </row>
        <row r="157">
          <cell r="B157" t="str">
            <v>NOVELA NOITE 1 - CARINHA DE ANJO</v>
          </cell>
        </row>
        <row r="159">
          <cell r="B159" t="str">
            <v>/ REALITY SHOW ///////////////////////////////////////</v>
          </cell>
        </row>
        <row r="161">
          <cell r="B161" t="str">
            <v>PROGRAMAS</v>
          </cell>
        </row>
        <row r="164">
          <cell r="B164" t="str">
            <v>POWER COUPLE BRASIL</v>
          </cell>
        </row>
        <row r="165">
          <cell r="B165" t="str">
            <v>NO LIMITE</v>
          </cell>
        </row>
        <row r="166">
          <cell r="B166" t="str">
            <v>SHOW DE QUINTA</v>
          </cell>
        </row>
        <row r="167">
          <cell r="B167" t="str">
            <v>COZINHE SE PUDER</v>
          </cell>
        </row>
        <row r="168">
          <cell r="B168" t="str">
            <v>ESQUADRÃO DA MODA</v>
          </cell>
        </row>
        <row r="169">
          <cell r="B169" t="str">
            <v>PROGRAMA DO RATINHO</v>
          </cell>
        </row>
        <row r="170">
          <cell r="B170" t="str">
            <v>MASTERCHEF AMADORES</v>
          </cell>
        </row>
        <row r="171">
          <cell r="B171" t="str">
            <v>LINHA DE COMBATE</v>
          </cell>
        </row>
        <row r="174">
          <cell r="B174" t="str">
            <v>CANTA COMIGO TEEN</v>
          </cell>
        </row>
        <row r="175">
          <cell r="B175" t="str">
            <v>THE VOICE KIDS</v>
          </cell>
        </row>
        <row r="176">
          <cell r="B176" t="str">
            <v>DOMINGÃO</v>
          </cell>
        </row>
        <row r="177">
          <cell r="B177" t="str">
            <v>DOMINGO LEGAL</v>
          </cell>
        </row>
        <row r="178">
          <cell r="B178" t="str">
            <v>ELIANA</v>
          </cell>
        </row>
        <row r="179">
          <cell r="B179" t="str">
            <v>*Canta Comigo Teen - FH Domingo 18h às 19h45</v>
          </cell>
        </row>
        <row r="181">
          <cell r="B181" t="str">
            <v>ILHA RECORD</v>
          </cell>
        </row>
        <row r="182">
          <cell r="B182" t="str">
            <v>NO LIMITE</v>
          </cell>
        </row>
        <row r="183">
          <cell r="B183" t="str">
            <v>SHOW DE QUINTA</v>
          </cell>
        </row>
        <row r="184">
          <cell r="B184" t="str">
            <v>COZINHE SE PUDER</v>
          </cell>
        </row>
        <row r="185">
          <cell r="B185" t="str">
            <v>ESQUADRÃO DA MODA</v>
          </cell>
        </row>
        <row r="186">
          <cell r="B186" t="str">
            <v>PROGRAMA DO RATINHO</v>
          </cell>
        </row>
        <row r="187">
          <cell r="B187" t="str">
            <v>MASTERCHEF AMADORES</v>
          </cell>
        </row>
        <row r="188">
          <cell r="B188" t="str">
            <v>LINHA DE COMBATE</v>
          </cell>
        </row>
        <row r="189">
          <cell r="B189" t="str">
            <v>*Ilha Record - FH seg a sab 22h30 às 00h00</v>
          </cell>
        </row>
        <row r="190">
          <cell r="B190" t="str">
            <v>/ REPORTAGEM ///////////////////////////////////////</v>
          </cell>
        </row>
        <row r="192">
          <cell r="B192" t="str">
            <v>PROGRAMAS</v>
          </cell>
        </row>
        <row r="195">
          <cell r="B195" t="str">
            <v>BALANÇO GERAL 1</v>
          </cell>
        </row>
        <row r="196">
          <cell r="B196" t="str">
            <v>HORA UM</v>
          </cell>
        </row>
        <row r="197">
          <cell r="B197" t="str">
            <v>PRIMEIRO IMPACTO</v>
          </cell>
        </row>
        <row r="198">
          <cell r="B198" t="str">
            <v>PRIMEIRO JORNAL</v>
          </cell>
        </row>
        <row r="199">
          <cell r="B199" t="str">
            <v>BORA SP</v>
          </cell>
        </row>
        <row r="201">
          <cell r="B201" t="str">
            <v>BALANÇO GERAL VES</v>
          </cell>
        </row>
        <row r="202">
          <cell r="B202" t="str">
            <v>PRAÇA TV 1ª EDIÇÃO</v>
          </cell>
        </row>
        <row r="203">
          <cell r="B203" t="str">
            <v>JORNAL HOJE</v>
          </cell>
        </row>
        <row r="204">
          <cell r="B204" t="str">
            <v>FOFOCALIZANDO</v>
          </cell>
        </row>
        <row r="206">
          <cell r="B206" t="str">
            <v>BALANÇO GERAL VES ED SB</v>
          </cell>
        </row>
        <row r="207">
          <cell r="B207" t="str">
            <v>PRAÇA TV 1ª EDIÇÃO</v>
          </cell>
        </row>
        <row r="208">
          <cell r="B208" t="str">
            <v>JORNAL HOJE</v>
          </cell>
        </row>
        <row r="210">
          <cell r="B210" t="str">
            <v>REPÓRTER RECORD INVESTIGAÇÃO</v>
          </cell>
        </row>
        <row r="211">
          <cell r="B211" t="str">
            <v>PROFISSÃO REPÓRTER</v>
          </cell>
        </row>
        <row r="212">
          <cell r="B212" t="str">
            <v>CINEMA DO LIDER</v>
          </cell>
        </row>
        <row r="213">
          <cell r="B213" t="str">
            <v>GLOBO REPÓRTER</v>
          </cell>
        </row>
        <row r="214">
          <cell r="B214" t="str">
            <v>PROGRAMA DO RATINHO</v>
          </cell>
        </row>
        <row r="216">
          <cell r="B216" t="str">
            <v>CÂMERA RECORD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BRASIL CAMINHONEIRO</v>
          </cell>
        </row>
        <row r="222">
          <cell r="B222" t="str">
            <v>AUTO ESPORTE</v>
          </cell>
        </row>
        <row r="225">
          <cell r="B225" t="str">
            <v>/ SÉRIE /////////////////////////////////////////</v>
          </cell>
        </row>
        <row r="227">
          <cell r="B227" t="str">
            <v>PROGRAMAS</v>
          </cell>
        </row>
        <row r="230">
          <cell r="B230" t="str">
            <v>SÉRIE PREMIUM</v>
          </cell>
        </row>
        <row r="231">
          <cell r="B231" t="str">
            <v>TELA QUENTE</v>
          </cell>
        </row>
        <row r="232">
          <cell r="B232" t="str">
            <v>SHOW DE QUARTA</v>
          </cell>
        </row>
        <row r="233">
          <cell r="B233" t="str">
            <v>CINE ESPETACULAR</v>
          </cell>
        </row>
        <row r="234">
          <cell r="B234" t="str">
            <v>A PRAÇA É NOSSA</v>
          </cell>
        </row>
        <row r="235">
          <cell r="B235" t="str">
            <v>PROGRAMA DO RATINHO</v>
          </cell>
        </row>
        <row r="237">
          <cell r="B237" t="str">
            <v>AEROPORTO ÁREA RESTRITA</v>
          </cell>
        </row>
        <row r="238">
          <cell r="B238" t="str">
            <v>BIG BROTHER BRASIL</v>
          </cell>
        </row>
        <row r="239">
          <cell r="B239" t="str">
            <v>TELA QUENTE</v>
          </cell>
        </row>
        <row r="240">
          <cell r="B240" t="str">
            <v>PROGRAMA DO RATINHO</v>
          </cell>
        </row>
        <row r="242">
          <cell r="B242" t="str">
            <v>SÉRIE DE SÁBADO</v>
          </cell>
        </row>
        <row r="243">
          <cell r="B243" t="str">
            <v>ALTAS HORAS</v>
          </cell>
        </row>
        <row r="244">
          <cell r="B244" t="str">
            <v>SUPERCINE</v>
          </cell>
        </row>
        <row r="245">
          <cell r="B245" t="str">
            <v>THE BLACKLIST</v>
          </cell>
        </row>
        <row r="247">
          <cell r="B247" t="str">
            <v>SÉRIE DE DOMINGO</v>
          </cell>
        </row>
        <row r="248">
          <cell r="B248" t="str">
            <v>DOMINGO MAIOR</v>
          </cell>
        </row>
        <row r="249">
          <cell r="B249" t="str">
            <v>CANAL LIVRE</v>
          </cell>
        </row>
        <row r="251">
          <cell r="B251" t="str">
            <v>/ SHOW /////////////////////////////////////////</v>
          </cell>
        </row>
        <row r="253">
          <cell r="B253" t="str">
            <v>PROGRAMAS</v>
          </cell>
        </row>
        <row r="256">
          <cell r="B256" t="str">
            <v>HOJE EM DIA</v>
          </cell>
        </row>
        <row r="257">
          <cell r="B257" t="str">
            <v>MAIS VOCÊ</v>
          </cell>
        </row>
        <row r="258">
          <cell r="B258" t="str">
            <v>ENCONTRO COM FÁTIMA BERNARDES</v>
          </cell>
        </row>
        <row r="259">
          <cell r="B259" t="str">
            <v>É DE CASA 1</v>
          </cell>
        </row>
        <row r="260">
          <cell r="B260" t="str">
            <v>É DE CASA 2</v>
          </cell>
        </row>
        <row r="261">
          <cell r="B261" t="str">
            <v>É DE CASA 3</v>
          </cell>
        </row>
        <row r="262">
          <cell r="B262" t="str">
            <v>THE CHEF</v>
          </cell>
        </row>
        <row r="423">
          <cell r="B423" t="str">
            <v>Lista de Targets</v>
          </cell>
        </row>
        <row r="424">
          <cell r="B424" t="str">
            <v>DOMICILIAR</v>
          </cell>
        </row>
        <row r="425">
          <cell r="B425" t="str">
            <v>INDIVÍDUOS</v>
          </cell>
        </row>
        <row r="426">
          <cell r="B426" t="str">
            <v>AS AB 25+</v>
          </cell>
        </row>
        <row r="427">
          <cell r="B427" t="str">
            <v>AS ABC 18+</v>
          </cell>
        </row>
        <row r="428">
          <cell r="B428" t="str">
            <v>AS ABC 18-49</v>
          </cell>
        </row>
        <row r="429">
          <cell r="B429" t="str">
            <v>AS ABC 25+</v>
          </cell>
        </row>
        <row r="430">
          <cell r="B430" t="str">
            <v>AS ABCDE 18+</v>
          </cell>
        </row>
        <row r="431">
          <cell r="B431" t="str">
            <v>AS ABCDE 25+</v>
          </cell>
        </row>
        <row r="432">
          <cell r="B432" t="str">
            <v>HH AB 25+</v>
          </cell>
        </row>
        <row r="433">
          <cell r="B433" t="str">
            <v>HH ABC 25+</v>
          </cell>
        </row>
        <row r="434">
          <cell r="B434" t="str">
            <v>MM AB 25+</v>
          </cell>
        </row>
        <row r="435">
          <cell r="B435" t="str">
            <v>MM ABC 25+</v>
          </cell>
        </row>
      </sheetData>
      <sheetData sheetId="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FUTEBOL DOMINGO</v>
          </cell>
        </row>
        <row r="33">
          <cell r="B33" t="str">
            <v>FUTEBOL NOT</v>
          </cell>
        </row>
        <row r="34">
          <cell r="B34" t="str">
            <v>DOMINGÃO</v>
          </cell>
        </row>
        <row r="35">
          <cell r="B35" t="str">
            <v>DOMINGO LEGAL</v>
          </cell>
        </row>
        <row r="37">
          <cell r="B37" t="str">
            <v>ESPORTE RECORD</v>
          </cell>
        </row>
        <row r="38">
          <cell r="B38" t="str">
            <v>ESPORTE ESPETACULAR</v>
          </cell>
        </row>
        <row r="39">
          <cell r="B39" t="str">
            <v>GLOBO ESPORTE</v>
          </cell>
        </row>
        <row r="40">
          <cell r="B40" t="str">
            <v>SBT SPORTS</v>
          </cell>
        </row>
        <row r="41">
          <cell r="B41" t="str">
            <v>JOGO ABERTO</v>
          </cell>
        </row>
        <row r="42">
          <cell r="B42" t="str">
            <v>BAND ESPORTE CLUBE</v>
          </cell>
        </row>
        <row r="44">
          <cell r="B44" t="str">
            <v>/ FILME /////////////////////////////////////////</v>
          </cell>
        </row>
        <row r="46">
          <cell r="B46" t="str">
            <v>PROGRAMAS</v>
          </cell>
        </row>
        <row r="49">
          <cell r="B49" t="str">
            <v>SUPER TELA</v>
          </cell>
        </row>
        <row r="50">
          <cell r="B50" t="str">
            <v>TELA QUENTE</v>
          </cell>
        </row>
        <row r="51">
          <cell r="B51" t="str">
            <v>DOMINGO MAIOR</v>
          </cell>
        </row>
        <row r="52">
          <cell r="B52" t="str">
            <v>PROGRAMA DO RATINHO</v>
          </cell>
        </row>
        <row r="53">
          <cell r="B53" t="str">
            <v>TELA DE SUCESSOS</v>
          </cell>
        </row>
        <row r="55">
          <cell r="B55" t="str">
            <v>CINE AVENTURA</v>
          </cell>
        </row>
        <row r="56">
          <cell r="B56" t="str">
            <v>SESSÃO DA TARDE</v>
          </cell>
        </row>
        <row r="57">
          <cell r="B57" t="str">
            <v>TEMPERATURA MÁXIMA</v>
          </cell>
        </row>
        <row r="58">
          <cell r="B58" t="str">
            <v>PROGRAMA RAUL GIL</v>
          </cell>
        </row>
        <row r="60">
          <cell r="B60" t="str">
            <v>TELA MÁXIMA</v>
          </cell>
        </row>
        <row r="61">
          <cell r="B61" t="str">
            <v>SUPERCINE</v>
          </cell>
        </row>
        <row r="62">
          <cell r="B62" t="str">
            <v>TELA QUENTE</v>
          </cell>
        </row>
        <row r="63">
          <cell r="B63" t="str">
            <v>TELA DE SUCESSOS</v>
          </cell>
        </row>
        <row r="65">
          <cell r="B65" t="str">
            <v>CINE RECORD ESPECIAL</v>
          </cell>
        </row>
        <row r="66">
          <cell r="B66" t="str">
            <v>BIG BROTHER BRASIL</v>
          </cell>
        </row>
        <row r="67">
          <cell r="B67" t="str">
            <v>CINEMA DO LIDER</v>
          </cell>
        </row>
        <row r="68">
          <cell r="B68" t="str">
            <v>DOMINGO LEGAL</v>
          </cell>
        </row>
        <row r="70">
          <cell r="B70" t="str">
            <v>CINE MAIOR</v>
          </cell>
        </row>
        <row r="71">
          <cell r="B71" t="str">
            <v>TEMPERATURA MÁXIMA</v>
          </cell>
        </row>
        <row r="72">
          <cell r="B72" t="str">
            <v>DOMINGO LEGAL</v>
          </cell>
        </row>
        <row r="73">
          <cell r="B73" t="str">
            <v>DOMINGO NO CINEMA</v>
          </cell>
        </row>
        <row r="75">
          <cell r="B75" t="str">
            <v>/ JORNALISMO ///////////////////////////////////////</v>
          </cell>
        </row>
        <row r="77">
          <cell r="B77" t="str">
            <v>PROGRAMAS</v>
          </cell>
        </row>
        <row r="80">
          <cell r="B80" t="str">
            <v>FALA PARÁ</v>
          </cell>
        </row>
        <row r="81">
          <cell r="B81" t="str">
            <v>BOM DIA PRAÇA</v>
          </cell>
        </row>
        <row r="82">
          <cell r="B82" t="str">
            <v>PRIMEIRO IMPACTO</v>
          </cell>
        </row>
        <row r="83">
          <cell r="B83" t="str">
            <v>BARRA PESADA</v>
          </cell>
        </row>
        <row r="85">
          <cell r="B85" t="str">
            <v>FALA BRASIL</v>
          </cell>
        </row>
        <row r="86">
          <cell r="B86" t="str">
            <v>BOM DIA BRASIL</v>
          </cell>
        </row>
        <row r="87">
          <cell r="B87" t="str">
            <v>PRIMEIRO IMPACTO</v>
          </cell>
        </row>
        <row r="88">
          <cell r="B88" t="str">
            <v>BORA BRASIL</v>
          </cell>
        </row>
        <row r="90">
          <cell r="B90" t="str">
            <v>CIDADE ALERTA</v>
          </cell>
        </row>
        <row r="91">
          <cell r="B91" t="str">
            <v>PRAÇA TV 2ª EDIÇÃO SS</v>
          </cell>
        </row>
        <row r="92">
          <cell r="B92" t="str">
            <v>SBT BRASIL</v>
          </cell>
        </row>
        <row r="93">
          <cell r="B93" t="str">
            <v>BRASIL URGENTE</v>
          </cell>
        </row>
        <row r="94">
          <cell r="B94" t="str">
            <v>BRASIL URGENTE 2</v>
          </cell>
        </row>
        <row r="96">
          <cell r="B96" t="str">
            <v>CIDADE ALERTA PARÁ</v>
          </cell>
        </row>
        <row r="97">
          <cell r="B97" t="str">
            <v>PRAÇA TV 2ª EDIÇÃO SS</v>
          </cell>
        </row>
        <row r="98">
          <cell r="B98" t="str">
            <v>SBT BRASIL</v>
          </cell>
        </row>
        <row r="99">
          <cell r="B99" t="str">
            <v>JORNAL RBA</v>
          </cell>
        </row>
        <row r="101">
          <cell r="B101" t="str">
            <v>PARÁ RECORD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RBA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4">
          <cell r="B114" t="str">
            <v>CIDADE ALERTA ED SB</v>
          </cell>
        </row>
        <row r="115">
          <cell r="B115" t="str">
            <v>PRAÇA TV 2ª EDIÇÃO SB</v>
          </cell>
        </row>
        <row r="116">
          <cell r="B116" t="str">
            <v>BRASIL URGENTE SB</v>
          </cell>
        </row>
        <row r="118">
          <cell r="B118" t="str">
            <v>CIDADE ALERTA ED SB</v>
          </cell>
        </row>
        <row r="119">
          <cell r="B119" t="str">
            <v>PRAÇA TV 2ª EDIÇÃO SB</v>
          </cell>
        </row>
        <row r="121">
          <cell r="B121" t="str">
            <v>JORNAL DA RECORD ED SB</v>
          </cell>
        </row>
        <row r="122">
          <cell r="B122" t="str">
            <v>JORNAL NACIONAL SB</v>
          </cell>
        </row>
        <row r="123">
          <cell r="B123" t="str">
            <v>SBT BRASIL</v>
          </cell>
        </row>
        <row r="124">
          <cell r="B124" t="str">
            <v>JORNAL DA BAND</v>
          </cell>
        </row>
        <row r="126">
          <cell r="B126" t="str">
            <v>DOMINGO ESPETACULAR</v>
          </cell>
        </row>
        <row r="127">
          <cell r="B127" t="str">
            <v>FANTÁSTICO</v>
          </cell>
        </row>
        <row r="128">
          <cell r="B128" t="str">
            <v>PROGRAMA SILVIO SANTOS</v>
          </cell>
        </row>
        <row r="130">
          <cell r="B130" t="str">
            <v>/ NOVELA /////////////////////////////////////////</v>
          </cell>
        </row>
        <row r="132">
          <cell r="B132" t="str">
            <v>PROGRAMAS</v>
          </cell>
        </row>
        <row r="135">
          <cell r="B135" t="str">
            <v>NOVELA DA TARDE 1 - CHAMAS DA VIDA</v>
          </cell>
        </row>
        <row r="136">
          <cell r="B136" t="str">
            <v>NOVELA ED ESPECIAL - O CRAVO E A ROSA</v>
          </cell>
        </row>
        <row r="137">
          <cell r="B137" t="str">
            <v>VALE A PENA VER DE NOVO - O CLONE</v>
          </cell>
        </row>
        <row r="138">
          <cell r="B138" t="str">
            <v>NOVELA TARDE 1 - AMANHÃ E PARA SEMPRE</v>
          </cell>
        </row>
        <row r="139">
          <cell r="B139" t="str">
            <v>FOFOCALIZANDO</v>
          </cell>
        </row>
        <row r="140">
          <cell r="B140" t="str">
            <v>CASOS DE FAMÍLIA</v>
          </cell>
        </row>
        <row r="141">
          <cell r="B141" t="str">
            <v>MELHOR DA TARDE</v>
          </cell>
        </row>
        <row r="143">
          <cell r="B143" t="str">
            <v>NOVELA 3 - REIS</v>
          </cell>
        </row>
        <row r="144">
          <cell r="B144" t="str">
            <v>NOVELA I - ALÉM DA ILUSÃO SS</v>
          </cell>
        </row>
        <row r="145">
          <cell r="B145" t="str">
            <v>NOVELA I - ALÉM DA ILUSÃO SB</v>
          </cell>
        </row>
        <row r="146">
          <cell r="B146" t="str">
            <v>NOVELA II - CARA E CORAGEM SS</v>
          </cell>
        </row>
        <row r="147">
          <cell r="B147" t="str">
            <v>NOVELA II - CARA E CORAGEM SB</v>
          </cell>
        </row>
        <row r="148">
          <cell r="B148" t="str">
            <v>NOVELA III - PANTANAL SS</v>
          </cell>
        </row>
        <row r="149">
          <cell r="B149" t="str">
            <v>NOVELA III - PANTANAL SB</v>
          </cell>
        </row>
        <row r="150">
          <cell r="B150" t="str">
            <v>NOVELA NOITE 1 - CARINHA DE ANJO</v>
          </cell>
        </row>
        <row r="152">
          <cell r="B152" t="str">
            <v>NOVELA 22H - JESUS</v>
          </cell>
        </row>
        <row r="153">
          <cell r="B153" t="str">
            <v>NOVELA III - PANTANAL SS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NOVELA 3 - MELHORES MOMENTOS</v>
          </cell>
        </row>
        <row r="158">
          <cell r="B158" t="str">
            <v>NOVELA I - ALÉM DA ILUSÃO SB</v>
          </cell>
        </row>
        <row r="159">
          <cell r="B159" t="str">
            <v>NOVELA II - CARA E CORAGEM SB</v>
          </cell>
        </row>
        <row r="160">
          <cell r="B160" t="str">
            <v>NOVELA III - PANTANAL SB</v>
          </cell>
        </row>
        <row r="161">
          <cell r="B161" t="str">
            <v>NOVELA NOITE 1 - CARINHA DE ANJO</v>
          </cell>
        </row>
        <row r="163">
          <cell r="B163" t="str">
            <v>/ REALITY SHOW ///////////////////////////////////////</v>
          </cell>
        </row>
        <row r="165">
          <cell r="B165" t="str">
            <v>PROGRAMAS</v>
          </cell>
        </row>
        <row r="168">
          <cell r="B168" t="str">
            <v>POWER COUPLE BRASIL</v>
          </cell>
        </row>
        <row r="169">
          <cell r="B169" t="str">
            <v>NO LIMITE</v>
          </cell>
        </row>
        <row r="170">
          <cell r="B170" t="str">
            <v>CINEMA ESPECIAL</v>
          </cell>
        </row>
        <row r="171">
          <cell r="B171" t="str">
            <v>SHOW DE QUINTA</v>
          </cell>
        </row>
        <row r="172">
          <cell r="B172" t="str">
            <v>COZINHE SE PUDER</v>
          </cell>
        </row>
        <row r="173">
          <cell r="B173" t="str">
            <v>ESQUADRÃO DA MODA</v>
          </cell>
        </row>
        <row r="174">
          <cell r="B174" t="str">
            <v>PROGRAMA DO RATINHO</v>
          </cell>
        </row>
        <row r="175">
          <cell r="B175" t="str">
            <v>MASTERCHEF AMADORES</v>
          </cell>
        </row>
        <row r="176">
          <cell r="B176" t="str">
            <v>LINHA DE COMBATE</v>
          </cell>
        </row>
        <row r="178">
          <cell r="B178" t="str">
            <v>CANTA COMIGO</v>
          </cell>
        </row>
        <row r="179">
          <cell r="B179" t="str">
            <v>THE VOICE KIDS</v>
          </cell>
        </row>
        <row r="180">
          <cell r="B180" t="str">
            <v>DOMINGÃO</v>
          </cell>
        </row>
        <row r="181">
          <cell r="B181" t="str">
            <v>DOMINGO LEGAL</v>
          </cell>
        </row>
        <row r="182">
          <cell r="B182" t="str">
            <v>ELIANA</v>
          </cell>
        </row>
        <row r="183">
          <cell r="B183" t="str">
            <v>NOVELA NOITE 1 - CARINHA DE ANJO</v>
          </cell>
        </row>
        <row r="185">
          <cell r="B185" t="str">
            <v>TOP CHEF BRASIL</v>
          </cell>
        </row>
        <row r="186">
          <cell r="B186" t="str">
            <v>PROGRAMA DO RATINHO</v>
          </cell>
        </row>
        <row r="187">
          <cell r="B187" t="str">
            <v>DUELO DE MÃES</v>
          </cell>
        </row>
        <row r="188">
          <cell r="B188" t="str">
            <v>BAKE OFF BRASIL</v>
          </cell>
        </row>
        <row r="189">
          <cell r="B189" t="str">
            <v>MASTERCHEF AMADORES</v>
          </cell>
        </row>
        <row r="190">
          <cell r="B190" t="str">
            <v>90 DIAS PARA CASAR</v>
          </cell>
        </row>
        <row r="193">
          <cell r="B193" t="str">
            <v>/ REPORTAGEM ///////////////////////////////////////</v>
          </cell>
        </row>
        <row r="195">
          <cell r="B195" t="str">
            <v>PROGRAMAS</v>
          </cell>
        </row>
        <row r="198">
          <cell r="B198" t="str">
            <v>BALANÇO GERAL PA MANHÃ</v>
          </cell>
        </row>
        <row r="199">
          <cell r="B199" t="str">
            <v>BOM DIA PRAÇA</v>
          </cell>
        </row>
        <row r="200">
          <cell r="B200" t="str">
            <v>PRIMEIRO IMPACTO</v>
          </cell>
        </row>
        <row r="201">
          <cell r="B201" t="str">
            <v>BARRA PESADA</v>
          </cell>
        </row>
        <row r="203">
          <cell r="B203" t="str">
            <v>BALANÇO GERAL PA</v>
          </cell>
        </row>
        <row r="204">
          <cell r="B204" t="str">
            <v>PRAÇA TV 1ª EDIÇÃO</v>
          </cell>
        </row>
        <row r="205">
          <cell r="B205" t="str">
            <v>JORNAL HOJE</v>
          </cell>
        </row>
        <row r="206">
          <cell r="B206" t="str">
            <v>SBT PARÁ</v>
          </cell>
        </row>
        <row r="207">
          <cell r="B207" t="str">
            <v>FOFOCALIZANDO</v>
          </cell>
        </row>
        <row r="208">
          <cell r="B208" t="str">
            <v>BORA CIDADE</v>
          </cell>
        </row>
        <row r="210">
          <cell r="B210" t="str">
            <v>BALANÇO GERAL PA ED SB</v>
          </cell>
        </row>
        <row r="211">
          <cell r="B211" t="str">
            <v>É DO PARÁ</v>
          </cell>
        </row>
        <row r="212">
          <cell r="B212" t="str">
            <v>PRAÇA TV 1ª EDIÇÃO</v>
          </cell>
        </row>
        <row r="213">
          <cell r="B213" t="str">
            <v>JORNAL HOJE</v>
          </cell>
        </row>
        <row r="214">
          <cell r="B214" t="str">
            <v>FOFOCALIZANDO</v>
          </cell>
        </row>
        <row r="216">
          <cell r="B216" t="str">
            <v>REPÓRTER RECORD INVESTIGAÇÃO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CÂMERA RECORD</v>
          </cell>
        </row>
        <row r="222">
          <cell r="B222" t="str">
            <v>PROFISSÃO REPÓRTER</v>
          </cell>
        </row>
        <row r="223">
          <cell r="B223" t="str">
            <v>GLOBO REPÓRTER</v>
          </cell>
        </row>
        <row r="224">
          <cell r="B224" t="str">
            <v>DOMINGO MAIOR</v>
          </cell>
        </row>
        <row r="226">
          <cell r="B226" t="str">
            <v>BRASIL CAMINHONEIRO</v>
          </cell>
        </row>
        <row r="227">
          <cell r="B227" t="str">
            <v>AUTO ESPORTE</v>
          </cell>
        </row>
        <row r="229">
          <cell r="B229" t="str">
            <v>/ SÉRIE ///////////////////////////////////////////</v>
          </cell>
        </row>
        <row r="231">
          <cell r="B231" t="str">
            <v>PROGRAMAS</v>
          </cell>
        </row>
        <row r="234">
          <cell r="B234" t="str">
            <v>SÉRIE PREMIUM</v>
          </cell>
        </row>
        <row r="235">
          <cell r="B235" t="str">
            <v>TELA QUENTE</v>
          </cell>
        </row>
        <row r="236">
          <cell r="B236" t="str">
            <v>CINE ESPETACULAR</v>
          </cell>
        </row>
        <row r="237">
          <cell r="B237" t="str">
            <v>A PRAÇA É NOSSA</v>
          </cell>
        </row>
        <row r="238">
          <cell r="B238" t="str">
            <v>PROGRAMA DO RATINHO</v>
          </cell>
        </row>
        <row r="240">
          <cell r="B240" t="str">
            <v>AEROPORTO ÁREA RESTRITA</v>
          </cell>
        </row>
        <row r="241">
          <cell r="B241" t="str">
            <v>BIG BROTHER BRASIL</v>
          </cell>
        </row>
        <row r="242">
          <cell r="B242" t="str">
            <v>TELA QUENTE</v>
          </cell>
        </row>
        <row r="243">
          <cell r="B243" t="str">
            <v>PROGRAMA DO RATINHO</v>
          </cell>
        </row>
        <row r="245">
          <cell r="B245" t="str">
            <v>SÉRIE DE SÁBADO</v>
          </cell>
        </row>
        <row r="246">
          <cell r="B246" t="str">
            <v>ALTAS HORAS</v>
          </cell>
        </row>
        <row r="247">
          <cell r="B247" t="str">
            <v>SUPERCINE</v>
          </cell>
        </row>
        <row r="248">
          <cell r="B248" t="str">
            <v>THE BLACKLIST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THE CHEF</v>
          </cell>
        </row>
        <row r="427">
          <cell r="B427" t="str">
            <v>Lista de Targets</v>
          </cell>
        </row>
        <row r="428">
          <cell r="B428" t="str">
            <v>DOMICILIAR</v>
          </cell>
        </row>
        <row r="429">
          <cell r="B429" t="str">
            <v>INDIVÍDUOS</v>
          </cell>
        </row>
        <row r="430">
          <cell r="B430" t="str">
            <v>AS AB 25+</v>
          </cell>
        </row>
        <row r="431">
          <cell r="B431" t="str">
            <v>AS ABC 18+</v>
          </cell>
        </row>
        <row r="432">
          <cell r="B432" t="str">
            <v>AS ABC 18-49</v>
          </cell>
        </row>
        <row r="433">
          <cell r="B433" t="str">
            <v>AS ABC 25+</v>
          </cell>
        </row>
        <row r="434">
          <cell r="B434" t="str">
            <v>AS ABCDE 18+</v>
          </cell>
        </row>
        <row r="435">
          <cell r="B435" t="str">
            <v>AS ABCDE 25+</v>
          </cell>
        </row>
        <row r="436">
          <cell r="B436" t="str">
            <v>HH AB 25+</v>
          </cell>
        </row>
        <row r="437">
          <cell r="B437" t="str">
            <v>HH ABC 25+</v>
          </cell>
        </row>
        <row r="438">
          <cell r="B438" t="str">
            <v>MM AB 25+</v>
          </cell>
        </row>
        <row r="439">
          <cell r="B439" t="str">
            <v>MM ABC 25+</v>
          </cell>
        </row>
      </sheetData>
      <sheetData sheetId="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FUTEBOL DE DOMINGO</v>
          </cell>
        </row>
        <row r="35">
          <cell r="B35" t="str">
            <v>PROGRAMA DO RATINHO</v>
          </cell>
        </row>
        <row r="37">
          <cell r="B37" t="str">
            <v>FUTEBOL SÁBADO</v>
          </cell>
        </row>
        <row r="38">
          <cell r="B38" t="str">
            <v>CALDEIRÃO</v>
          </cell>
        </row>
        <row r="39">
          <cell r="B39" t="str">
            <v>FUTEBOL DE DOMINGO</v>
          </cell>
        </row>
        <row r="41">
          <cell r="B41" t="str">
            <v>FUTEBOL DOMINGO</v>
          </cell>
        </row>
        <row r="42">
          <cell r="B42" t="str">
            <v>FUTEBOL NOT</v>
          </cell>
        </row>
        <row r="43">
          <cell r="B43" t="str">
            <v>DOMINGÃO</v>
          </cell>
        </row>
        <row r="44">
          <cell r="B44" t="str">
            <v>DOMINGO LEGAL</v>
          </cell>
        </row>
        <row r="46">
          <cell r="B46" t="str">
            <v>ESPORTE RECORD</v>
          </cell>
        </row>
        <row r="47">
          <cell r="B47" t="str">
            <v>ESPORTE ESPETACULAR</v>
          </cell>
        </row>
        <row r="48">
          <cell r="B48" t="str">
            <v>GLOBO ESPORTE</v>
          </cell>
        </row>
        <row r="49">
          <cell r="B49" t="str">
            <v>SBT SPORTS</v>
          </cell>
        </row>
        <row r="50">
          <cell r="B50" t="str">
            <v>ALTEROSA ESPORTE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FILME ////////////////////////////////////////////</v>
          </cell>
        </row>
        <row r="56">
          <cell r="B56" t="str">
            <v>PROGRAMAS</v>
          </cell>
        </row>
        <row r="59">
          <cell r="B59" t="str">
            <v>CINE RECORD ESPECIAL</v>
          </cell>
        </row>
        <row r="60">
          <cell r="B60" t="str">
            <v>BIG BROTHER BRASIL</v>
          </cell>
        </row>
        <row r="61">
          <cell r="B61" t="str">
            <v>CINEMA DO LIDER</v>
          </cell>
        </row>
        <row r="62">
          <cell r="B62" t="str">
            <v>DOMINGO LEGAL</v>
          </cell>
        </row>
        <row r="64">
          <cell r="B64" t="str">
            <v>SUPER TELA</v>
          </cell>
        </row>
        <row r="65">
          <cell r="B65" t="str">
            <v>TELA QUENTE</v>
          </cell>
        </row>
        <row r="66">
          <cell r="B66" t="str">
            <v>DOMINGO MAIOR</v>
          </cell>
        </row>
        <row r="67">
          <cell r="B67" t="str">
            <v>PROGRAMA DO RATINHO</v>
          </cell>
        </row>
        <row r="68">
          <cell r="B68" t="str">
            <v>TELA DE SUCESSOS</v>
          </cell>
        </row>
        <row r="70">
          <cell r="B70" t="str">
            <v>CINE AVENTURA</v>
          </cell>
        </row>
        <row r="71">
          <cell r="B71" t="str">
            <v>SESSÃO DA TARDE</v>
          </cell>
        </row>
        <row r="72">
          <cell r="B72" t="str">
            <v>TEMPERATURA MÁXIMA</v>
          </cell>
        </row>
        <row r="73">
          <cell r="B73" t="str">
            <v>PROGRAMA RAUL GIL</v>
          </cell>
        </row>
        <row r="75">
          <cell r="B75" t="str">
            <v>TELA MÁXIMA</v>
          </cell>
        </row>
        <row r="76">
          <cell r="B76" t="str">
            <v>SUPERCINE</v>
          </cell>
        </row>
        <row r="77">
          <cell r="B77" t="str">
            <v>TELA QUENTE</v>
          </cell>
        </row>
        <row r="78">
          <cell r="B78" t="str">
            <v>TELA DE SUCESSOS</v>
          </cell>
        </row>
        <row r="80">
          <cell r="B80" t="str">
            <v>CINE MAIOR</v>
          </cell>
        </row>
        <row r="81">
          <cell r="B81" t="str">
            <v>TEMPERATURA MÁXIMA</v>
          </cell>
        </row>
        <row r="82">
          <cell r="B82" t="str">
            <v>DOMINGO LEGAL</v>
          </cell>
        </row>
        <row r="83">
          <cell r="B83" t="str">
            <v>DOMINGO NO CINEMA</v>
          </cell>
        </row>
        <row r="85">
          <cell r="B85" t="str">
            <v>/ JORNALISMO /////////////////////////////////////////</v>
          </cell>
        </row>
        <row r="87">
          <cell r="B87" t="str">
            <v>PROGRAMAS</v>
          </cell>
        </row>
        <row r="90">
          <cell r="B90" t="str">
            <v>MG NO AR</v>
          </cell>
        </row>
        <row r="91">
          <cell r="B91" t="str">
            <v>BOM DIA PRAÇA</v>
          </cell>
        </row>
        <row r="92">
          <cell r="B92" t="str">
            <v>BOM DIA BRASIL</v>
          </cell>
        </row>
        <row r="93">
          <cell r="B93" t="str">
            <v>PRIMEIRO IMPACTO</v>
          </cell>
        </row>
        <row r="94">
          <cell r="B94" t="str">
            <v>BORA BRASIL</v>
          </cell>
        </row>
        <row r="96">
          <cell r="B96" t="str">
            <v>FALA BRASIL</v>
          </cell>
        </row>
        <row r="97">
          <cell r="B97" t="str">
            <v>BOM DIA PRAÇA</v>
          </cell>
        </row>
        <row r="98">
          <cell r="B98" t="str">
            <v>BOM DIA BRASIL</v>
          </cell>
        </row>
        <row r="99">
          <cell r="B99" t="str">
            <v>PRIMEIRO IMPACTO</v>
          </cell>
        </row>
        <row r="100">
          <cell r="B100" t="str">
            <v>BORA BRASIL</v>
          </cell>
        </row>
        <row r="102">
          <cell r="B102" t="str">
            <v>CIDADE ALERTA</v>
          </cell>
        </row>
        <row r="103">
          <cell r="B103" t="str">
            <v>PRAÇA TV 2ª EDIÇÃO SS</v>
          </cell>
        </row>
        <row r="104">
          <cell r="B104" t="str">
            <v>JORNAL DA ALTEROSA 2ª EDIÇÃO</v>
          </cell>
        </row>
        <row r="105">
          <cell r="B105" t="str">
            <v>BRASIL URGENTE</v>
          </cell>
        </row>
        <row r="106">
          <cell r="B106" t="str">
            <v>BRASIL URGENTE MG</v>
          </cell>
        </row>
        <row r="108">
          <cell r="B108" t="str">
            <v>CIDADE ALERTA MINAS</v>
          </cell>
        </row>
        <row r="109">
          <cell r="B109" t="str">
            <v>PRAÇA TV 2ª EDIÇÃO SS</v>
          </cell>
        </row>
        <row r="110">
          <cell r="B110" t="str">
            <v>JORNAL DA ALTEROSA 2ª EDIÇÃO</v>
          </cell>
        </row>
        <row r="111">
          <cell r="B111" t="str">
            <v>JORNAL BAND MINAS</v>
          </cell>
        </row>
        <row r="113">
          <cell r="B113" t="str">
            <v>MG RECORD</v>
          </cell>
        </row>
        <row r="114">
          <cell r="B114" t="str">
            <v>PRAÇA TV 2ª EDIÇÃO SS</v>
          </cell>
        </row>
        <row r="115">
          <cell r="B115" t="str">
            <v>SBT BRASIL</v>
          </cell>
        </row>
        <row r="116">
          <cell r="B116" t="str">
            <v>JORNAL BAND MINAS</v>
          </cell>
        </row>
        <row r="117">
          <cell r="B117" t="str">
            <v>JORNAL DA BAND</v>
          </cell>
        </row>
        <row r="119">
          <cell r="B119" t="str">
            <v>JORNAL DA RECORD</v>
          </cell>
        </row>
        <row r="120">
          <cell r="B120" t="str">
            <v>JORNAL NACIONAL SS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FALA BRASIL ED SB</v>
          </cell>
        </row>
        <row r="125">
          <cell r="B125" t="str">
            <v>BOM DIA BRASIL</v>
          </cell>
        </row>
        <row r="127">
          <cell r="B127" t="str">
            <v>CIDADE ALERTA ED SB</v>
          </cell>
        </row>
        <row r="128">
          <cell r="B128" t="str">
            <v>PRAÇA TV 2ª EDIÇÃO SB</v>
          </cell>
        </row>
        <row r="129">
          <cell r="B129" t="str">
            <v>BRASIL URGENTE SB</v>
          </cell>
        </row>
        <row r="131">
          <cell r="B131" t="str">
            <v>CIDADE ALERTA ED SB</v>
          </cell>
        </row>
        <row r="132">
          <cell r="B132" t="str">
            <v>PRAÇA TV 2ª EDIÇÃO SB</v>
          </cell>
        </row>
        <row r="134">
          <cell r="B134" t="str">
            <v>JORNAL DA RECORD ED SB</v>
          </cell>
        </row>
        <row r="135">
          <cell r="B135" t="str">
            <v>JORNAL NACIONAL SB</v>
          </cell>
        </row>
        <row r="136">
          <cell r="B136" t="str">
            <v>SBT BRASIL</v>
          </cell>
        </row>
        <row r="137">
          <cell r="B137" t="str">
            <v>ENTREVISTA COLETIVA</v>
          </cell>
        </row>
        <row r="138">
          <cell r="B138" t="str">
            <v>JORNAL DA BAND</v>
          </cell>
        </row>
        <row r="140">
          <cell r="B140" t="str">
            <v>DOMINGO ESPETACULAR</v>
          </cell>
        </row>
        <row r="141">
          <cell r="B141" t="str">
            <v>FANTÁSTICO</v>
          </cell>
        </row>
        <row r="142">
          <cell r="B142" t="str">
            <v>PROGRAMA SILVIO SANTOS</v>
          </cell>
        </row>
        <row r="144">
          <cell r="B144" t="str">
            <v>/ NOVELA //////////////////////////////////////////</v>
          </cell>
        </row>
        <row r="146">
          <cell r="B146" t="str">
            <v>PROGRAMAS</v>
          </cell>
        </row>
        <row r="149">
          <cell r="B149" t="str">
            <v>NOVELA DA TARDE 1 - CHAMAS DA VIDA</v>
          </cell>
        </row>
        <row r="150">
          <cell r="B150" t="str">
            <v>NOVELA ED ESPECIAL - O CRAVO E A ROSA</v>
          </cell>
        </row>
        <row r="151">
          <cell r="B151" t="str">
            <v>VALE A PENA VER DE NOVO - O CLONE</v>
          </cell>
        </row>
        <row r="152">
          <cell r="B152" t="str">
            <v>NOVELA TARDE 1 - AMANHÃ E PARA SEMPRE</v>
          </cell>
        </row>
        <row r="153">
          <cell r="B153" t="str">
            <v>FOFOCALIZANDO</v>
          </cell>
        </row>
        <row r="154">
          <cell r="B154" t="str">
            <v>CASOS DE FAMÍLIA</v>
          </cell>
        </row>
        <row r="155">
          <cell r="B155" t="str">
            <v>MELHOR DA TARDE</v>
          </cell>
        </row>
        <row r="157">
          <cell r="B157" t="str">
            <v>NOVELA 3 - REIS</v>
          </cell>
        </row>
        <row r="158">
          <cell r="B158" t="str">
            <v>NOVELA I - ALÉM DA ILUSÃO SS</v>
          </cell>
        </row>
        <row r="159">
          <cell r="B159" t="str">
            <v>NOVELA I - ALÉM DA ILUSÃO SB</v>
          </cell>
        </row>
        <row r="160">
          <cell r="B160" t="str">
            <v>NOVELA II - CARA E CORAGEM SS</v>
          </cell>
        </row>
        <row r="161">
          <cell r="B161" t="str">
            <v>NOVELA II - CARA E CORAGEM SB</v>
          </cell>
        </row>
        <row r="163">
          <cell r="B163" t="str">
            <v>NOVELA 22H - JESUS</v>
          </cell>
        </row>
        <row r="164">
          <cell r="B164" t="str">
            <v>NOVELA III - PANTANAL SS</v>
          </cell>
        </row>
        <row r="165">
          <cell r="B165" t="str">
            <v>NOVELA III - PANTANAL SB</v>
          </cell>
        </row>
        <row r="166">
          <cell r="B166" t="str">
            <v>NOVELA NOITE 1 - CARINHA DE ANJO</v>
          </cell>
        </row>
        <row r="168">
          <cell r="B168" t="str">
            <v>NOVELA 3 - MELHORES MOMENTOS</v>
          </cell>
        </row>
        <row r="169">
          <cell r="B169" t="str">
            <v>NOVELA I - ALÉM DA ILUSÃO SB</v>
          </cell>
        </row>
        <row r="170">
          <cell r="B170" t="str">
            <v>NOVELA II - CARA E CORAGEM SB</v>
          </cell>
        </row>
        <row r="171">
          <cell r="B171" t="str">
            <v>NOVELA III - PANTANAL SB</v>
          </cell>
        </row>
        <row r="172">
          <cell r="B172" t="str">
            <v>NOVELA NOITE 1 - CARINHA DE ANJO</v>
          </cell>
        </row>
        <row r="174">
          <cell r="B174" t="str">
            <v>/ REALITY SHOW ///////////////////////////////////////</v>
          </cell>
        </row>
        <row r="176">
          <cell r="B176" t="str">
            <v>PROGRAMAS</v>
          </cell>
        </row>
        <row r="179">
          <cell r="B179" t="str">
            <v>POWER COUPLE BRASIL</v>
          </cell>
        </row>
        <row r="180">
          <cell r="B180" t="str">
            <v>NO LIMITE</v>
          </cell>
        </row>
        <row r="181">
          <cell r="B181" t="str">
            <v>CINEMA ESPECIAL</v>
          </cell>
        </row>
        <row r="182">
          <cell r="B182" t="str">
            <v>SHOW DE QUINTA</v>
          </cell>
        </row>
        <row r="183">
          <cell r="B183" t="str">
            <v>COZINHE SE PUDER</v>
          </cell>
        </row>
        <row r="184">
          <cell r="B184" t="str">
            <v>ESQUADRÃO DA MODA</v>
          </cell>
        </row>
        <row r="185">
          <cell r="B185" t="str">
            <v>PROGRAMA DO RATINHO</v>
          </cell>
        </row>
        <row r="186">
          <cell r="B186" t="str">
            <v>MASTERCHEF AMADORES</v>
          </cell>
        </row>
        <row r="187">
          <cell r="B187" t="str">
            <v>LINHA DE COMBATE</v>
          </cell>
        </row>
        <row r="188">
          <cell r="B188" t="str">
            <v>PROGRAMA DO RATINHO</v>
          </cell>
        </row>
        <row r="189">
          <cell r="B189" t="str">
            <v>BAKE OFF BRASIL</v>
          </cell>
        </row>
        <row r="190">
          <cell r="B190" t="str">
            <v>LARGADOS E PELADOS</v>
          </cell>
        </row>
        <row r="192">
          <cell r="B192" t="str">
            <v>A FAZENDA</v>
          </cell>
        </row>
        <row r="193">
          <cell r="B193" t="str">
            <v>TELA QUENTE</v>
          </cell>
        </row>
        <row r="194">
          <cell r="B194" t="str">
            <v>THE VOICE BRASIL</v>
          </cell>
        </row>
        <row r="195">
          <cell r="B195" t="str">
            <v>ALTAS HORAS</v>
          </cell>
        </row>
        <row r="196">
          <cell r="B196" t="str">
            <v>PROGRAMA DO RATINHO</v>
          </cell>
        </row>
        <row r="197">
          <cell r="B197" t="str">
            <v>BAKE OFF BRASIL</v>
          </cell>
        </row>
        <row r="198">
          <cell r="B198" t="str">
            <v>LARGADOS E PELADOS</v>
          </cell>
        </row>
        <row r="200">
          <cell r="B200" t="str">
            <v>TOP CHEF BRASIL</v>
          </cell>
        </row>
        <row r="201">
          <cell r="B201" t="str">
            <v>PROGRAMA DO RATINHO</v>
          </cell>
        </row>
        <row r="202">
          <cell r="B202" t="str">
            <v>DUELO DE MÃES</v>
          </cell>
        </row>
        <row r="203">
          <cell r="B203" t="str">
            <v>BAKE OFF BRASIL</v>
          </cell>
        </row>
        <row r="204">
          <cell r="B204" t="str">
            <v>MASTERCHEF AMADORES</v>
          </cell>
        </row>
        <row r="205">
          <cell r="B205" t="str">
            <v>90 DIAS PARA CASAR</v>
          </cell>
        </row>
        <row r="207">
          <cell r="B207" t="str">
            <v>CANTA COMIGO</v>
          </cell>
        </row>
        <row r="208">
          <cell r="B208" t="str">
            <v>DOMINGÃO</v>
          </cell>
        </row>
        <row r="209">
          <cell r="B209" t="str">
            <v>DOMINGO LEGAL</v>
          </cell>
        </row>
        <row r="210">
          <cell r="B210" t="str">
            <v>ELIANA</v>
          </cell>
        </row>
        <row r="213">
          <cell r="B213" t="str">
            <v>/ REPORTAGEM ///////////////////////////////////////</v>
          </cell>
        </row>
        <row r="215">
          <cell r="B215" t="str">
            <v>PROGRAMAS</v>
          </cell>
        </row>
        <row r="218">
          <cell r="B218" t="str">
            <v>BALANÇO GERAL MG</v>
          </cell>
        </row>
        <row r="219">
          <cell r="B219" t="str">
            <v>PRAÇA TV 1ª EDIÇÃO</v>
          </cell>
        </row>
        <row r="220">
          <cell r="B220" t="str">
            <v>JORNAL HOJE</v>
          </cell>
        </row>
        <row r="221">
          <cell r="B221" t="str">
            <v>ALTEROSA ALERTA VES</v>
          </cell>
        </row>
        <row r="222">
          <cell r="B222" t="str">
            <v>ALTEROSA AGORA</v>
          </cell>
        </row>
        <row r="224">
          <cell r="B224" t="str">
            <v>BALANÇO GERAL MG ED SB</v>
          </cell>
        </row>
        <row r="225">
          <cell r="B225" t="str">
            <v>PRAÇA TV 1ª EDIÇÃO</v>
          </cell>
        </row>
        <row r="226">
          <cell r="B226" t="str">
            <v>JORNAL HOJE</v>
          </cell>
        </row>
        <row r="227">
          <cell r="B227" t="str">
            <v>ROLÊ NAS GERAIS</v>
          </cell>
        </row>
        <row r="229">
          <cell r="B229" t="str">
            <v>CÂMERA RECORD</v>
          </cell>
        </row>
        <row r="230">
          <cell r="B230" t="str">
            <v>PROFISSÃO REPÓRTER</v>
          </cell>
        </row>
        <row r="231">
          <cell r="B231" t="str">
            <v>GLOBO REPÓRTER</v>
          </cell>
        </row>
        <row r="232">
          <cell r="B232" t="str">
            <v>DOMINGO MAIOR</v>
          </cell>
        </row>
        <row r="234">
          <cell r="B234" t="str">
            <v>BRASIL CAMINHONEIRO</v>
          </cell>
        </row>
        <row r="235">
          <cell r="B235" t="str">
            <v>AUTO ESPORTE</v>
          </cell>
        </row>
        <row r="237">
          <cell r="B237" t="str">
            <v>REPÓRTER RECORD INVESTIGAÇÃO</v>
          </cell>
        </row>
        <row r="238">
          <cell r="B238" t="str">
            <v>PROFISSÃO REPÓRTER</v>
          </cell>
        </row>
        <row r="239">
          <cell r="B239" t="str">
            <v>GLOBO REPÓRTER</v>
          </cell>
        </row>
        <row r="240">
          <cell r="B240" t="str">
            <v>CINEMA DO LIDER</v>
          </cell>
        </row>
        <row r="241">
          <cell r="B241" t="str">
            <v>PROGRAMA DO RATINHO</v>
          </cell>
        </row>
        <row r="243">
          <cell r="B243" t="str">
            <v>/ SÉRIE ////////////////////////////////////////////</v>
          </cell>
        </row>
        <row r="245">
          <cell r="B245" t="str">
            <v>PROGRAMAS</v>
          </cell>
        </row>
        <row r="248">
          <cell r="B248" t="str">
            <v>SÉRIE PREMIUM</v>
          </cell>
        </row>
        <row r="249">
          <cell r="B249" t="str">
            <v>TELA QUENTE</v>
          </cell>
        </row>
        <row r="250">
          <cell r="B250" t="str">
            <v>CINE ESPETACULAR</v>
          </cell>
        </row>
        <row r="251">
          <cell r="B251" t="str">
            <v>A PRAÇA É NOSSA</v>
          </cell>
        </row>
        <row r="252">
          <cell r="B252" t="str">
            <v>PROGRAMA DO RATINHO</v>
          </cell>
        </row>
        <row r="254">
          <cell r="B254" t="str">
            <v>AEROPORTO ÁREA RESTRITA</v>
          </cell>
        </row>
        <row r="255">
          <cell r="B255" t="str">
            <v>BIG BROTHER BRASIL</v>
          </cell>
        </row>
        <row r="256">
          <cell r="B256" t="str">
            <v>TELA QUENTE</v>
          </cell>
        </row>
        <row r="257">
          <cell r="B257" t="str">
            <v>PROGRAMA DO RATINHO</v>
          </cell>
        </row>
        <row r="259">
          <cell r="B259" t="str">
            <v>SÉRIE DE SÁBADO</v>
          </cell>
        </row>
        <row r="260">
          <cell r="B260" t="str">
            <v>ALTAS HORAS</v>
          </cell>
        </row>
        <row r="261">
          <cell r="B261" t="str">
            <v>SUPERCINE</v>
          </cell>
        </row>
        <row r="262">
          <cell r="B262" t="str">
            <v>THE BLACKLIST</v>
          </cell>
        </row>
        <row r="264">
          <cell r="B264" t="str">
            <v>SÉRIE DE DOMINGO</v>
          </cell>
        </row>
        <row r="265">
          <cell r="B265" t="str">
            <v>DOMINGO MAIOR</v>
          </cell>
        </row>
        <row r="266">
          <cell r="B266" t="str">
            <v>CINE ESPETACULAR</v>
          </cell>
        </row>
        <row r="267">
          <cell r="B267" t="str">
            <v>CANAL LIVRE</v>
          </cell>
        </row>
        <row r="269">
          <cell r="B269" t="str">
            <v>/ SHOW ///////////////////////////////////////////</v>
          </cell>
        </row>
        <row r="271">
          <cell r="B271" t="str">
            <v>PROGRAMAS</v>
          </cell>
        </row>
        <row r="274">
          <cell r="B274" t="str">
            <v>HOJE EM DIA</v>
          </cell>
        </row>
        <row r="275">
          <cell r="B275" t="str">
            <v>MAIS VOCÊ</v>
          </cell>
        </row>
        <row r="276">
          <cell r="B276" t="str">
            <v>ENCONTRO COM FÁTIMA BERNARDES</v>
          </cell>
        </row>
        <row r="277">
          <cell r="B277" t="str">
            <v>É DE CASA 1</v>
          </cell>
        </row>
        <row r="278">
          <cell r="B278" t="str">
            <v>É DE CASA 2</v>
          </cell>
        </row>
        <row r="279">
          <cell r="B279" t="str">
            <v>É DE CASA 3</v>
          </cell>
        </row>
        <row r="280">
          <cell r="B280" t="str">
            <v>THE CHEF</v>
          </cell>
        </row>
        <row r="441">
          <cell r="B441" t="str">
            <v>Lista de Targets</v>
          </cell>
        </row>
        <row r="442">
          <cell r="B442" t="str">
            <v>DOMICILIAR</v>
          </cell>
        </row>
        <row r="443">
          <cell r="B443" t="str">
            <v>INDIVÍDUOS</v>
          </cell>
        </row>
        <row r="444">
          <cell r="B444" t="str">
            <v>AS AB 25+</v>
          </cell>
        </row>
        <row r="445">
          <cell r="B445" t="str">
            <v>AS ABC 18+</v>
          </cell>
        </row>
        <row r="446">
          <cell r="B446" t="str">
            <v>AS ABC 18-49</v>
          </cell>
        </row>
        <row r="447">
          <cell r="B447" t="str">
            <v>AS ABC 25+</v>
          </cell>
        </row>
        <row r="448">
          <cell r="B448" t="str">
            <v>AS ABCDE 18+</v>
          </cell>
        </row>
        <row r="449">
          <cell r="B449" t="str">
            <v>AS ABCDE 25+</v>
          </cell>
        </row>
        <row r="450">
          <cell r="B450" t="str">
            <v>HH AB 25+</v>
          </cell>
        </row>
        <row r="451">
          <cell r="B451" t="str">
            <v>HH ABC 25+</v>
          </cell>
        </row>
        <row r="452">
          <cell r="B452" t="str">
            <v>MM AB 25+</v>
          </cell>
        </row>
        <row r="453">
          <cell r="B453" t="str">
            <v>MM ABC 25+</v>
          </cell>
        </row>
      </sheetData>
      <sheetData sheetId="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6">
          <cell r="B46" t="str">
            <v>DOMINGO LEGAL</v>
          </cell>
        </row>
        <row r="48">
          <cell r="B48" t="str">
            <v>ESPORTE RECORD</v>
          </cell>
        </row>
        <row r="49">
          <cell r="B49" t="str">
            <v>ESPORTE ESPETACULAR</v>
          </cell>
        </row>
        <row r="50">
          <cell r="B50" t="str">
            <v>GLOBO ESPORTE</v>
          </cell>
        </row>
        <row r="51">
          <cell r="B51" t="str">
            <v>SBT SPORTS</v>
          </cell>
        </row>
        <row r="52">
          <cell r="B52" t="str">
            <v>JOGO ABERTO</v>
          </cell>
        </row>
        <row r="53">
          <cell r="B53" t="str">
            <v>BAND ESPORTE CLUBE</v>
          </cell>
        </row>
        <row r="54">
          <cell r="B54" t="str">
            <v>/ ENTREVISTA /////////////////////////////////////////</v>
          </cell>
        </row>
        <row r="56">
          <cell r="B56" t="str">
            <v>PROGRAMAS</v>
          </cell>
        </row>
        <row r="59">
          <cell r="B59" t="str">
            <v>MUNDO BUSINESS</v>
          </cell>
        </row>
        <row r="60">
          <cell r="B60" t="str">
            <v>PEQUENAS EMPRESAS GRANDES NEGÓCIOS</v>
          </cell>
        </row>
        <row r="61">
          <cell r="B61" t="str">
            <v>ACONTECE REPRESENTA</v>
          </cell>
        </row>
        <row r="62">
          <cell r="B62" t="str">
            <v>SEMPRE BEM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ES NO AR</v>
          </cell>
        </row>
        <row r="117">
          <cell r="B117" t="str">
            <v>HORA UM</v>
          </cell>
        </row>
        <row r="118">
          <cell r="B118" t="str">
            <v>BOM DIA PRAÇA</v>
          </cell>
        </row>
        <row r="119">
          <cell r="B119" t="str">
            <v>PRIMEIRO IMPACTO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FALA ESPÍRITO SANTO</v>
          </cell>
        </row>
        <row r="128">
          <cell r="B128" t="str">
            <v>JORNAL DO CAMPO</v>
          </cell>
        </row>
        <row r="130">
          <cell r="B130" t="str">
            <v>CIDADE ALERTA</v>
          </cell>
        </row>
        <row r="131">
          <cell r="B131" t="str">
            <v>PRAÇA TV 2ª EDIÇÃO SS</v>
          </cell>
        </row>
        <row r="132">
          <cell r="B132" t="str">
            <v>BRASIL URGENTE</v>
          </cell>
        </row>
        <row r="134">
          <cell r="B134" t="str">
            <v>CIDADE ALERTA ESPÍRITO SANTO</v>
          </cell>
        </row>
        <row r="135">
          <cell r="B135" t="str">
            <v>PRAÇA TV 2ª EDIÇÃO SS</v>
          </cell>
        </row>
        <row r="136">
          <cell r="B136" t="str">
            <v>JORNAL DA BAND</v>
          </cell>
        </row>
        <row r="138">
          <cell r="B138" t="str">
            <v>JORNAL DA TV VITÓRIA</v>
          </cell>
        </row>
        <row r="139">
          <cell r="B139" t="str">
            <v>PRAÇA TV 2ª EDIÇÃO SS</v>
          </cell>
        </row>
        <row r="140">
          <cell r="B140" t="str">
            <v>TRIBUNA NOTÍCIAS 2ª EDIÇÃO</v>
          </cell>
        </row>
        <row r="141">
          <cell r="B141" t="str">
            <v>JORNAL DA BAND</v>
          </cell>
        </row>
        <row r="143">
          <cell r="B143" t="str">
            <v>JORNAL DA RECORD</v>
          </cell>
        </row>
        <row r="144">
          <cell r="B144" t="str">
            <v>JORNAL NACIONAL SS</v>
          </cell>
        </row>
        <row r="145">
          <cell r="B145" t="str">
            <v>SBT BRASIL</v>
          </cell>
        </row>
        <row r="146">
          <cell r="B146" t="str">
            <v>JORNAL DA BAND</v>
          </cell>
        </row>
        <row r="148">
          <cell r="B148" t="str">
            <v>FALA BRASIL ED SB</v>
          </cell>
        </row>
        <row r="149">
          <cell r="B149" t="str">
            <v>BOM DIA BRASIL</v>
          </cell>
        </row>
        <row r="151">
          <cell r="B151" t="str">
            <v>CIDADE ALERTA ED SB</v>
          </cell>
        </row>
        <row r="152">
          <cell r="B152" t="str">
            <v>PRAÇA TV 2ª EDIÇÃO SB</v>
          </cell>
        </row>
        <row r="153">
          <cell r="B153" t="str">
            <v>BRASIL URGENTE SB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8">
          <cell r="B158" t="str">
            <v>JORNAL DA RECORD ED SB</v>
          </cell>
        </row>
        <row r="159">
          <cell r="B159" t="str">
            <v>JORNAL NACIONAL SB</v>
          </cell>
        </row>
        <row r="160">
          <cell r="B160" t="str">
            <v>SBT BRASIL</v>
          </cell>
        </row>
        <row r="161">
          <cell r="B161" t="str">
            <v>JORNAL DA BAND</v>
          </cell>
        </row>
        <row r="163">
          <cell r="B163" t="str">
            <v>DOMINGO ESPETACULAR</v>
          </cell>
        </row>
        <row r="164">
          <cell r="B164" t="str">
            <v>FANTÁSTICO</v>
          </cell>
        </row>
        <row r="165">
          <cell r="B165" t="str">
            <v>PROGRAMA SILVIO SANTOS</v>
          </cell>
        </row>
        <row r="167">
          <cell r="B167" t="str">
            <v>AGRO BUSINESS</v>
          </cell>
        </row>
        <row r="168">
          <cell r="B168" t="str">
            <v>PEQUENAS EMPRESAS GRANDES NEGÓCIOS</v>
          </cell>
        </row>
        <row r="169">
          <cell r="B169" t="str">
            <v>GLOBO RURAL</v>
          </cell>
        </row>
        <row r="170">
          <cell r="B170" t="str">
            <v>SEMPRE BEM</v>
          </cell>
        </row>
        <row r="173">
          <cell r="B173" t="str">
            <v>/ NOVELA /////////////////////////////////////////</v>
          </cell>
        </row>
        <row r="175">
          <cell r="B175" t="str">
            <v>PROGRAMAS</v>
          </cell>
        </row>
        <row r="178">
          <cell r="B178" t="str">
            <v>NOVELA DA TARDE 1 - CHAMAS DA VIDA</v>
          </cell>
        </row>
        <row r="179">
          <cell r="B179" t="str">
            <v>NOVELA ED ESPECIAL - O CRAVO E A ROSA</v>
          </cell>
        </row>
        <row r="180">
          <cell r="B180" t="str">
            <v>VALE A PENA VER DE NOVO - O CLONE</v>
          </cell>
        </row>
        <row r="181">
          <cell r="B181" t="str">
            <v>NOVELA TARDE 1 - AMANHÃ E PARA SEMPRE</v>
          </cell>
        </row>
        <row r="182">
          <cell r="B182" t="str">
            <v>FOFOCALIZANDO</v>
          </cell>
        </row>
        <row r="183">
          <cell r="B183" t="str">
            <v>CASOS DE FAMÍLIA</v>
          </cell>
        </row>
        <row r="185">
          <cell r="B185" t="str">
            <v>NOVELA 3 - REIS</v>
          </cell>
        </row>
        <row r="186">
          <cell r="B186" t="str">
            <v>NOVELA I - ALÉM DA ILUSÃO SS</v>
          </cell>
        </row>
        <row r="187">
          <cell r="B187" t="str">
            <v>NOVELA I - ALÉM DA ILUSÃO SB</v>
          </cell>
        </row>
        <row r="188">
          <cell r="B188" t="str">
            <v>NOVELA II - CARA E CORAGEM SS</v>
          </cell>
        </row>
        <row r="189">
          <cell r="B189" t="str">
            <v>NOVELA II - CARA E CORAGEM SB</v>
          </cell>
        </row>
        <row r="191">
          <cell r="B191" t="str">
            <v>NOVELA 22H - JESUS</v>
          </cell>
        </row>
        <row r="192">
          <cell r="B192" t="str">
            <v>NOVELA III - PANTANAL SS</v>
          </cell>
        </row>
        <row r="193">
          <cell r="B193" t="str">
            <v>NOVELA III - PANTANAL SB</v>
          </cell>
        </row>
        <row r="194">
          <cell r="B194" t="str">
            <v>NOVELA NOITE 1 - CARINHA DE ANJO</v>
          </cell>
        </row>
        <row r="196">
          <cell r="B196" t="str">
            <v>NOVELA 3 - MELHORES MOMENTOS</v>
          </cell>
        </row>
        <row r="197">
          <cell r="B197" t="str">
            <v>NOVELA I - ALÉM DA ILUSÃO SB</v>
          </cell>
        </row>
        <row r="198">
          <cell r="B198" t="str">
            <v>NOVELA II - CARA E CORAGEM SB</v>
          </cell>
        </row>
        <row r="199">
          <cell r="B199" t="str">
            <v>NOVELA III - PANTANAL SB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1">
          <cell r="B231" t="str">
            <v>CHEF DE FAMÍLIA</v>
          </cell>
        </row>
        <row r="232">
          <cell r="B232" t="str">
            <v>DUELO DE MÃES</v>
          </cell>
        </row>
        <row r="233">
          <cell r="B233" t="str">
            <v>BAKE OFF BRASIL</v>
          </cell>
        </row>
        <row r="234">
          <cell r="B234" t="str">
            <v>MASTERCHEF AMADORES</v>
          </cell>
        </row>
        <row r="235">
          <cell r="B235" t="str">
            <v>90 DIAS PARA CASAR</v>
          </cell>
        </row>
        <row r="236">
          <cell r="B236" t="str">
            <v>CANTA COMIGO</v>
          </cell>
        </row>
        <row r="237">
          <cell r="B237" t="str">
            <v>THE VOICE KIDS</v>
          </cell>
        </row>
        <row r="238">
          <cell r="B238" t="str">
            <v>DOMINGÃO</v>
          </cell>
        </row>
        <row r="239">
          <cell r="B239" t="str">
            <v>DOMINGO LEGAL</v>
          </cell>
        </row>
        <row r="240">
          <cell r="B240" t="str">
            <v>ELIANA</v>
          </cell>
        </row>
        <row r="244">
          <cell r="B244" t="str">
            <v>/ REPORTAGEM ///////////////////////////////////////</v>
          </cell>
        </row>
        <row r="246">
          <cell r="B246" t="str">
            <v>PROGRAMAS</v>
          </cell>
        </row>
        <row r="249">
          <cell r="B249" t="str">
            <v>BALANÇO GERAL ES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TRIBUNA NOTÍCIAS 1ª EDIÇÃO</v>
          </cell>
        </row>
        <row r="254">
          <cell r="B254" t="str">
            <v>CÂMERA RECORD</v>
          </cell>
        </row>
        <row r="255">
          <cell r="B255" t="str">
            <v>PROFISSÃO REPÓRTER</v>
          </cell>
        </row>
        <row r="256">
          <cell r="B256" t="str">
            <v>GLOBO REPÓRTER</v>
          </cell>
        </row>
        <row r="257">
          <cell r="B257" t="str">
            <v>DOMINGO MAIOR</v>
          </cell>
        </row>
        <row r="259">
          <cell r="B259" t="str">
            <v>BRASIL CAMINHONEIRO</v>
          </cell>
        </row>
        <row r="260">
          <cell r="B260" t="str">
            <v>AUTO ESPORTE</v>
          </cell>
        </row>
        <row r="261">
          <cell r="B261" t="str">
            <v>TRIBUNA NA ESTRADA TER</v>
          </cell>
        </row>
        <row r="262">
          <cell r="B262" t="str">
            <v>TRIBUNA NA ESTRADA SEX</v>
          </cell>
        </row>
        <row r="263">
          <cell r="B263" t="str">
            <v>TRIBUNA NA ESTRADA</v>
          </cell>
        </row>
        <row r="264">
          <cell r="B264" t="str">
            <v>CIRCULANDO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3">
          <cell r="B273" t="str">
            <v>/ SÉRIE /////////////////////////////////////////</v>
          </cell>
        </row>
        <row r="275">
          <cell r="B275" t="str">
            <v>PROGRAMAS</v>
          </cell>
        </row>
        <row r="278">
          <cell r="B278" t="str">
            <v>SÉRIE PREMIUM</v>
          </cell>
        </row>
        <row r="279">
          <cell r="B279" t="str">
            <v>TELA QUENTE</v>
          </cell>
        </row>
        <row r="280">
          <cell r="B280" t="str">
            <v>CINE ESPETACULAR</v>
          </cell>
        </row>
        <row r="281">
          <cell r="B281" t="str">
            <v>A PRAÇA É NOSSA</v>
          </cell>
        </row>
        <row r="282">
          <cell r="B282" t="str">
            <v>PROGRAMA DO RATINHO</v>
          </cell>
        </row>
        <row r="283">
          <cell r="B283" t="str">
            <v>A PRAÇA É NOSSA</v>
          </cell>
        </row>
        <row r="284">
          <cell r="B284" t="str">
            <v>CINE CLUBE</v>
          </cell>
        </row>
        <row r="286">
          <cell r="B286" t="str">
            <v>AEROPORTO ÁREA RESTRITA</v>
          </cell>
        </row>
        <row r="287">
          <cell r="B287" t="str">
            <v>BIG BROTHER BRASIL</v>
          </cell>
        </row>
        <row r="288">
          <cell r="B288" t="str">
            <v>GLOBO REPÓRTER</v>
          </cell>
        </row>
        <row r="289">
          <cell r="B289" t="str">
            <v>TELA QUENTE</v>
          </cell>
        </row>
        <row r="291">
          <cell r="B291" t="str">
            <v>SÉRIE DE SÁBADO</v>
          </cell>
        </row>
        <row r="292">
          <cell r="B292" t="str">
            <v>ALTAS HORAS</v>
          </cell>
        </row>
        <row r="293">
          <cell r="B293" t="str">
            <v>SUPERCINE</v>
          </cell>
        </row>
        <row r="295">
          <cell r="B295" t="str">
            <v>SÉRIE DE DOMINGO</v>
          </cell>
        </row>
        <row r="296">
          <cell r="B296" t="str">
            <v>DOMINGO MAIOR</v>
          </cell>
        </row>
        <row r="297">
          <cell r="B297" t="str">
            <v>CINE ESPETACULAR</v>
          </cell>
        </row>
        <row r="299">
          <cell r="B299" t="str">
            <v>/ SHOW /////////////////////////////////////////</v>
          </cell>
        </row>
        <row r="301">
          <cell r="B301" t="str">
            <v>PROGRAMAS</v>
          </cell>
        </row>
        <row r="304">
          <cell r="B304" t="str">
            <v>HOJE EM DIA</v>
          </cell>
        </row>
        <row r="305">
          <cell r="B305" t="str">
            <v>MAIS VOCÊ</v>
          </cell>
        </row>
        <row r="306">
          <cell r="B306" t="str">
            <v>ENCONTRO COM FÁTIMA BERNARDES</v>
          </cell>
        </row>
        <row r="307">
          <cell r="B307" t="str">
            <v>É DE CASA 1</v>
          </cell>
        </row>
        <row r="308">
          <cell r="B308" t="str">
            <v>É DE CASA 2</v>
          </cell>
        </row>
        <row r="309">
          <cell r="B309" t="str">
            <v>É DE CASA 3</v>
          </cell>
        </row>
        <row r="310">
          <cell r="B310" t="str">
            <v>THE CHEF</v>
          </cell>
        </row>
        <row r="471">
          <cell r="B471" t="str">
            <v>Lista de Targets</v>
          </cell>
        </row>
        <row r="472">
          <cell r="B472" t="str">
            <v>DOMICILIAR</v>
          </cell>
        </row>
        <row r="473">
          <cell r="B473" t="str">
            <v>INDIVÍDUOS</v>
          </cell>
        </row>
        <row r="474">
          <cell r="B474" t="str">
            <v>AS AB 25+</v>
          </cell>
        </row>
        <row r="475">
          <cell r="B475" t="str">
            <v>AS ABC 18+</v>
          </cell>
        </row>
        <row r="476">
          <cell r="B476" t="str">
            <v>AS ABC 18-49</v>
          </cell>
        </row>
        <row r="477">
          <cell r="B477" t="str">
            <v>AS ABC 25+</v>
          </cell>
        </row>
        <row r="478">
          <cell r="B478" t="str">
            <v>AS ABCDE 18+</v>
          </cell>
        </row>
        <row r="479">
          <cell r="B479" t="str">
            <v>AS ABCDE 25+</v>
          </cell>
        </row>
        <row r="480">
          <cell r="B480" t="str">
            <v>HH AB 25+</v>
          </cell>
        </row>
        <row r="481">
          <cell r="B481" t="str">
            <v>HH ABC 25+</v>
          </cell>
        </row>
        <row r="482">
          <cell r="B482" t="str">
            <v>MM AB 25+</v>
          </cell>
        </row>
        <row r="483">
          <cell r="B483" t="str">
            <v>MM ABC 25+</v>
          </cell>
        </row>
      </sheetData>
      <sheetData sheetId="5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ENTREVISTA ////////////////////////////////////////</v>
          </cell>
        </row>
        <row r="56">
          <cell r="B56" t="str">
            <v>PROGRAMAS</v>
          </cell>
        </row>
        <row r="59">
          <cell r="B59" t="str">
            <v>THATHI CIDADE</v>
          </cell>
        </row>
        <row r="60">
          <cell r="B60" t="str">
            <v>TERRA DA GENTE</v>
          </cell>
        </row>
        <row r="61">
          <cell r="B61" t="str">
            <v>TENDÊNCIAS E ATUALIDADES SB</v>
          </cell>
        </row>
        <row r="63">
          <cell r="B63" t="str">
            <v>/ ESPORTE ///////////////////////////////////////</v>
          </cell>
        </row>
        <row r="65">
          <cell r="B65" t="str">
            <v>PROGRAMAS</v>
          </cell>
        </row>
        <row r="68">
          <cell r="B68" t="str">
            <v>ESPORTE FANTÁSTICO</v>
          </cell>
        </row>
        <row r="69">
          <cell r="B69" t="str">
            <v>ESPORTE ESPETACULAR</v>
          </cell>
        </row>
        <row r="70">
          <cell r="B70" t="str">
            <v>GLOBO ESPORTE</v>
          </cell>
        </row>
        <row r="71">
          <cell r="B71" t="str">
            <v>JOGO ABERTO</v>
          </cell>
        </row>
        <row r="73">
          <cell r="B73" t="str">
            <v>/ FILME /////////////////////////////////////////</v>
          </cell>
        </row>
        <row r="75">
          <cell r="B75" t="str">
            <v>PROGRAMAS</v>
          </cell>
        </row>
        <row r="78">
          <cell r="B78" t="str">
            <v>CINE RECORD ESPECIAL</v>
          </cell>
        </row>
        <row r="79">
          <cell r="B79" t="str">
            <v>BIG BROTHER BRASIL</v>
          </cell>
        </row>
        <row r="80">
          <cell r="B80" t="str">
            <v>CINEMA DO LIDER</v>
          </cell>
        </row>
        <row r="82">
          <cell r="B82" t="str">
            <v>SUPER TELA</v>
          </cell>
        </row>
        <row r="83">
          <cell r="B83" t="str">
            <v>TELA QUENTE</v>
          </cell>
        </row>
        <row r="84">
          <cell r="B84" t="str">
            <v>DOMINGO MAIOR</v>
          </cell>
        </row>
        <row r="85">
          <cell r="B85" t="str">
            <v>PROGRAMA DO RATINHO</v>
          </cell>
        </row>
        <row r="86">
          <cell r="B86" t="str">
            <v>TELA DE SUCESSOS</v>
          </cell>
        </row>
        <row r="88">
          <cell r="B88" t="str">
            <v>CINE AVENTURA</v>
          </cell>
        </row>
        <row r="89">
          <cell r="B89" t="str">
            <v>SESSÃO DA TARDE</v>
          </cell>
        </row>
        <row r="90">
          <cell r="B90" t="str">
            <v>TEMPERATURA MÁXIMA</v>
          </cell>
        </row>
        <row r="91">
          <cell r="B91" t="str">
            <v>PROGRAMA RAUL GIL</v>
          </cell>
        </row>
        <row r="93">
          <cell r="B93" t="str">
            <v>TELA MÁXIMA</v>
          </cell>
        </row>
        <row r="94">
          <cell r="B94" t="str">
            <v>SUPERCINE</v>
          </cell>
        </row>
        <row r="95">
          <cell r="B95" t="str">
            <v>TELA QUENTE</v>
          </cell>
        </row>
        <row r="96">
          <cell r="B96" t="str">
            <v>TELA DE SUCESSOS</v>
          </cell>
        </row>
        <row r="98">
          <cell r="B98" t="str">
            <v>CINE MAIOR</v>
          </cell>
        </row>
        <row r="99">
          <cell r="B99" t="str">
            <v>TEMPERATURA MÁXIMA</v>
          </cell>
        </row>
        <row r="100">
          <cell r="B100" t="str">
            <v>DOMINGO LEGAL</v>
          </cell>
        </row>
        <row r="101">
          <cell r="B101" t="str">
            <v>DOMINGO NO CINEMA</v>
          </cell>
        </row>
        <row r="103">
          <cell r="B103" t="str">
            <v>CINE RECORD ESPECIAL</v>
          </cell>
        </row>
        <row r="104">
          <cell r="B104" t="str">
            <v>TELA QUENTE</v>
          </cell>
        </row>
        <row r="105">
          <cell r="B105" t="str">
            <v>SHOW DE TERÇA 1</v>
          </cell>
        </row>
        <row r="106">
          <cell r="B106" t="str">
            <v>CINE ESPETACULAR</v>
          </cell>
        </row>
        <row r="107">
          <cell r="B107" t="str">
            <v>CINE CLUBE</v>
          </cell>
        </row>
        <row r="109">
          <cell r="B109" t="str">
            <v>SUPER TELA</v>
          </cell>
        </row>
        <row r="110">
          <cell r="B110" t="str">
            <v>TELA QUENTE</v>
          </cell>
        </row>
        <row r="111">
          <cell r="B111" t="str">
            <v>DOMINGO MAIOR</v>
          </cell>
        </row>
        <row r="112">
          <cell r="B112" t="str">
            <v>PROGRAMA DO RATINHO</v>
          </cell>
        </row>
        <row r="113">
          <cell r="B113" t="str">
            <v>BAKE OFF BRASIL</v>
          </cell>
        </row>
        <row r="114">
          <cell r="B114" t="str">
            <v>TELA DE SUCESSOS</v>
          </cell>
        </row>
        <row r="115">
          <cell r="B115" t="str">
            <v>CINE CLUBE</v>
          </cell>
        </row>
        <row r="116">
          <cell r="B116" t="str">
            <v>CINE AÇÃO</v>
          </cell>
        </row>
        <row r="118">
          <cell r="B118" t="str">
            <v>/ JORNALISMO ///////////////////////////////////////</v>
          </cell>
        </row>
        <row r="120">
          <cell r="B120" t="str">
            <v>PROGRAMAS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JORNAL DA VTV</v>
          </cell>
        </row>
        <row r="132">
          <cell r="B132" t="str">
            <v>BRASIL URGENTE</v>
          </cell>
        </row>
        <row r="134">
          <cell r="B134" t="str">
            <v>CIDADE ALERTA CAMPINAS</v>
          </cell>
        </row>
        <row r="135">
          <cell r="B135" t="str">
            <v>PRAÇA TV 2ª EDIÇÃO SS</v>
          </cell>
        </row>
        <row r="136">
          <cell r="B136" t="str">
            <v>JORNAL DA VTV</v>
          </cell>
        </row>
        <row r="137">
          <cell r="B137" t="str">
            <v>BRASIL URGENTE</v>
          </cell>
        </row>
        <row r="139">
          <cell r="B139" t="str">
            <v>SP RECORD</v>
          </cell>
        </row>
        <row r="140">
          <cell r="B140" t="str">
            <v>PRAÇA TV 2ª EDIÇÃO SS</v>
          </cell>
        </row>
        <row r="141">
          <cell r="B141" t="str">
            <v>JORNAL DA VTV</v>
          </cell>
        </row>
        <row r="142">
          <cell r="B142" t="str">
            <v>BAND CIDADE 2ª EDIÇÃO</v>
          </cell>
        </row>
        <row r="144">
          <cell r="B144" t="str">
            <v>JORNAL DA RECORD</v>
          </cell>
        </row>
        <row r="145">
          <cell r="B145" t="str">
            <v>JORNAL NACIONAL SS</v>
          </cell>
        </row>
        <row r="146">
          <cell r="B146" t="str">
            <v>SBT BRASIL</v>
          </cell>
        </row>
        <row r="147">
          <cell r="B147" t="str">
            <v>JORNAL DA BAND</v>
          </cell>
        </row>
        <row r="149">
          <cell r="B149" t="str">
            <v>FALA BRASIL ED SB</v>
          </cell>
        </row>
        <row r="150">
          <cell r="B150" t="str">
            <v>BOM DIA BRASIL</v>
          </cell>
        </row>
        <row r="152">
          <cell r="B152" t="str">
            <v>CIDADE ALERTA ED SB</v>
          </cell>
        </row>
        <row r="153">
          <cell r="B153" t="str">
            <v>PRAÇA TV 2ª EDIÇÃO SB</v>
          </cell>
        </row>
        <row r="154">
          <cell r="B154" t="str">
            <v>BRASIL URGENTE SB</v>
          </cell>
        </row>
        <row r="156">
          <cell r="B156" t="str">
            <v>CIDADE ALERTA ED SB</v>
          </cell>
        </row>
        <row r="157">
          <cell r="B157" t="str">
            <v>PRAÇA TV 2ª EDIÇÃO SB</v>
          </cell>
        </row>
        <row r="159">
          <cell r="B159" t="str">
            <v>JORNAL DA RECORD ED SB</v>
          </cell>
        </row>
        <row r="160">
          <cell r="B160" t="str">
            <v>JORNAL NACIONAL SB</v>
          </cell>
        </row>
        <row r="161">
          <cell r="B161" t="str">
            <v>SBT BRASIL</v>
          </cell>
        </row>
        <row r="162">
          <cell r="B162" t="str">
            <v>JORNAL DA BAND</v>
          </cell>
        </row>
        <row r="164">
          <cell r="B164" t="str">
            <v>DOMINGO ESPETACULAR</v>
          </cell>
        </row>
        <row r="165">
          <cell r="B165" t="str">
            <v>FANTÁSTICO</v>
          </cell>
        </row>
        <row r="166">
          <cell r="B166" t="str">
            <v>PROGRAMA SILVIO SANTOS</v>
          </cell>
        </row>
        <row r="168">
          <cell r="B168" t="str">
            <v>/ NOVELA /////////////////////////////////////////</v>
          </cell>
        </row>
        <row r="170">
          <cell r="B170" t="str">
            <v>PROGRAMAS</v>
          </cell>
        </row>
        <row r="173">
          <cell r="B173" t="str">
            <v>NOVELA DA TARDE 1 - CHAMAS DA VIDA</v>
          </cell>
        </row>
        <row r="174">
          <cell r="B174" t="str">
            <v>NOVELA ED ESPECIAL - O CRAVO E A ROSA</v>
          </cell>
        </row>
        <row r="175">
          <cell r="B175" t="str">
            <v>VALE A PENA VER DE NOVO - O CLONE</v>
          </cell>
        </row>
        <row r="176">
          <cell r="B176" t="str">
            <v>NOVELA TARDE 1 - AMANHÃ E PARA SEMPRE</v>
          </cell>
        </row>
        <row r="177">
          <cell r="B177" t="str">
            <v>FOFOCALIZANDO</v>
          </cell>
        </row>
        <row r="178">
          <cell r="B178" t="str">
            <v>CASOS DE FAMÍLIA</v>
          </cell>
        </row>
        <row r="179">
          <cell r="B179" t="str">
            <v>MELHOR DA TARDE</v>
          </cell>
        </row>
        <row r="181">
          <cell r="B181" t="str">
            <v>NOVELA 3 - REIS</v>
          </cell>
        </row>
        <row r="182">
          <cell r="B182" t="str">
            <v>NOVELA I - ALÉM DA ILUSÃO SS</v>
          </cell>
        </row>
        <row r="183">
          <cell r="B183" t="str">
            <v>NOVELA I - ALÉM DA ILUSÃO SB</v>
          </cell>
        </row>
        <row r="184">
          <cell r="B184" t="str">
            <v>NOVELA II - CARA E CORAGEM SS</v>
          </cell>
        </row>
        <row r="185">
          <cell r="B185" t="str">
            <v>NOVELA II - CARA E CORAGEM SB</v>
          </cell>
        </row>
        <row r="187">
          <cell r="B187" t="str">
            <v>NOVELA 22H - JESUS</v>
          </cell>
        </row>
        <row r="188">
          <cell r="B188" t="str">
            <v>NOVELA III - PANTANAL SS</v>
          </cell>
        </row>
        <row r="189">
          <cell r="B189" t="str">
            <v>NOVELA III - PANTANAL SB</v>
          </cell>
        </row>
        <row r="190">
          <cell r="B190" t="str">
            <v>NOVELA NOITE 1 - CARINHA DE ANJO</v>
          </cell>
        </row>
        <row r="192">
          <cell r="B192" t="str">
            <v>NOVELA 3 - MELHORES MOMENTOS</v>
          </cell>
        </row>
        <row r="193">
          <cell r="B193" t="str">
            <v>NOVELA I - ALÉM DA ILUSÃO SB</v>
          </cell>
        </row>
        <row r="194">
          <cell r="B194" t="str">
            <v>NOVELA II - CARA E CORAGEM SB</v>
          </cell>
        </row>
        <row r="195">
          <cell r="B195" t="str">
            <v>NOVELA III - PANTANAL SB</v>
          </cell>
        </row>
        <row r="196">
          <cell r="B196" t="str">
            <v>NOVELA NOITE 1 - CARINHA DE ANJO</v>
          </cell>
        </row>
        <row r="198">
          <cell r="B198" t="str">
            <v>/ REALITY SHOW ///////////////////////////////////////</v>
          </cell>
        </row>
        <row r="200">
          <cell r="B200" t="str">
            <v>PROGRAMAS</v>
          </cell>
        </row>
        <row r="203">
          <cell r="B203" t="str">
            <v>POWER COUPLE BRASIL</v>
          </cell>
        </row>
        <row r="204">
          <cell r="B204" t="str">
            <v>NO LIMITE</v>
          </cell>
        </row>
        <row r="205">
          <cell r="B205" t="str">
            <v>CINEMA ESPECIAL</v>
          </cell>
        </row>
        <row r="206">
          <cell r="B206" t="str">
            <v>SHOW DE QUINTA</v>
          </cell>
        </row>
        <row r="207">
          <cell r="B207" t="str">
            <v>COZINHE SE PUDER</v>
          </cell>
        </row>
        <row r="208">
          <cell r="B208" t="str">
            <v>ESQUADRÃO DA MODA</v>
          </cell>
        </row>
        <row r="209">
          <cell r="B209" t="str">
            <v>PROGRAMA DO RATINHO</v>
          </cell>
        </row>
        <row r="210">
          <cell r="B210" t="str">
            <v>MASTERCHEF AMADORES</v>
          </cell>
        </row>
        <row r="211">
          <cell r="B211" t="str">
            <v>LINHA DE COMBATE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CAMPINAS MANHÃ</v>
          </cell>
        </row>
        <row r="241">
          <cell r="B241" t="str">
            <v>BOM DIA PRAÇA</v>
          </cell>
        </row>
        <row r="242">
          <cell r="B242" t="str">
            <v>BOM DIA CIDADE</v>
          </cell>
        </row>
        <row r="243">
          <cell r="B243" t="str">
            <v>PRIMEIRO IMPACTO</v>
          </cell>
        </row>
        <row r="244">
          <cell r="B244" t="str">
            <v>BORA SP INTERIOR</v>
          </cell>
        </row>
        <row r="246">
          <cell r="B246" t="str">
            <v>BALANÇO GERAL SP CAMPINAS</v>
          </cell>
        </row>
        <row r="247">
          <cell r="B247" t="str">
            <v>PRAÇA TV 1ª EDIÇÃO</v>
          </cell>
        </row>
        <row r="248">
          <cell r="B248" t="str">
            <v>JORNAL HOJE</v>
          </cell>
        </row>
        <row r="249">
          <cell r="B249" t="str">
            <v>A VOZ DA POPULAÇÃO</v>
          </cell>
        </row>
        <row r="250">
          <cell r="B250" t="str">
            <v>ACONTECE</v>
          </cell>
        </row>
        <row r="252">
          <cell r="B252" t="str">
            <v>BALANÇO GERAL SP CAMPINAS ED SB</v>
          </cell>
        </row>
        <row r="253">
          <cell r="B253" t="str">
            <v>PRAÇA TV 1ª EDIÇÃO</v>
          </cell>
        </row>
        <row r="254">
          <cell r="B254" t="str">
            <v>JORNAL HOJE</v>
          </cell>
        </row>
        <row r="255">
          <cell r="B255" t="str">
            <v>VTV DA GENTE</v>
          </cell>
        </row>
        <row r="256">
          <cell r="B256" t="str">
            <v>ACONTECE</v>
          </cell>
        </row>
        <row r="258">
          <cell r="B258" t="str">
            <v>CÂMERA RECORD</v>
          </cell>
        </row>
        <row r="259">
          <cell r="B259" t="str">
            <v>PROFISSÃO REPÓRTER</v>
          </cell>
        </row>
        <row r="260">
          <cell r="B260" t="str">
            <v>GLOBO REPÓRTER</v>
          </cell>
        </row>
        <row r="261">
          <cell r="B261" t="str">
            <v>DOMINGO MAIOR</v>
          </cell>
        </row>
        <row r="263">
          <cell r="B263" t="str">
            <v>BRASIL CAMINHONEIRO</v>
          </cell>
        </row>
        <row r="264">
          <cell r="B264" t="str">
            <v>AUTO ESPORTE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2">
          <cell r="B272" t="str">
            <v>/ SÉRIE ///////////////////////////////////////////</v>
          </cell>
        </row>
        <row r="274">
          <cell r="B274" t="str">
            <v>PROGRAMAS</v>
          </cell>
        </row>
        <row r="277">
          <cell r="B277" t="str">
            <v>SÉRIE PREMIUM</v>
          </cell>
        </row>
        <row r="278">
          <cell r="B278" t="str">
            <v>TELA QUENTE</v>
          </cell>
        </row>
        <row r="279">
          <cell r="B279" t="str">
            <v>CINE ESPETACULAR</v>
          </cell>
        </row>
        <row r="280">
          <cell r="B280" t="str">
            <v>A PRAÇA É NOSSA</v>
          </cell>
        </row>
        <row r="281">
          <cell r="B281" t="str">
            <v>PROGRAMA DO RATINHO</v>
          </cell>
        </row>
        <row r="283">
          <cell r="B283" t="str">
            <v>AEROPORTO ÁREA RESTRITA</v>
          </cell>
        </row>
        <row r="284">
          <cell r="B284" t="str">
            <v>BIG BROTHER BRASIL</v>
          </cell>
        </row>
        <row r="285">
          <cell r="B285" t="str">
            <v>TELA QUENTE</v>
          </cell>
        </row>
        <row r="286">
          <cell r="B286" t="str">
            <v>PROGRAMA DO RATINHO</v>
          </cell>
        </row>
        <row r="288">
          <cell r="B288" t="str">
            <v>SÉRIE DE SÁBADO</v>
          </cell>
        </row>
        <row r="289">
          <cell r="B289" t="str">
            <v>ALTAS HORAS</v>
          </cell>
        </row>
        <row r="290">
          <cell r="B290" t="str">
            <v>SUPERCINE</v>
          </cell>
        </row>
        <row r="291">
          <cell r="B291" t="str">
            <v>THE BLACKLIST</v>
          </cell>
        </row>
        <row r="293">
          <cell r="B293" t="str">
            <v>SÉRIE DE DOMINGO</v>
          </cell>
        </row>
        <row r="294">
          <cell r="B294" t="str">
            <v>DOMINGO MAIOR</v>
          </cell>
        </row>
        <row r="295">
          <cell r="B295" t="str">
            <v>CINEMA DE GRAÇA</v>
          </cell>
        </row>
        <row r="296">
          <cell r="B296" t="str">
            <v>CANAL LIVRE</v>
          </cell>
        </row>
        <row r="298">
          <cell r="B298" t="str">
            <v>/ SHOW /////////////////////////////////////////</v>
          </cell>
        </row>
        <row r="300">
          <cell r="B300" t="str">
            <v>PROGRAMAS</v>
          </cell>
        </row>
        <row r="303">
          <cell r="B303" t="str">
            <v>HOJE EM DIA</v>
          </cell>
        </row>
        <row r="304">
          <cell r="B304" t="str">
            <v>MAIS VOCÊ</v>
          </cell>
        </row>
        <row r="305">
          <cell r="B305" t="str">
            <v>ENCONTRO COM FÁTIMA BERNARDES</v>
          </cell>
        </row>
        <row r="306">
          <cell r="B306" t="str">
            <v>É DE CASA 1</v>
          </cell>
        </row>
        <row r="307">
          <cell r="B307" t="str">
            <v>É DE CASA 2</v>
          </cell>
        </row>
        <row r="308">
          <cell r="B308" t="str">
            <v>É DE CASA 3</v>
          </cell>
        </row>
        <row r="309">
          <cell r="B309" t="str">
            <v>THE CHEF</v>
          </cell>
        </row>
        <row r="470">
          <cell r="B470" t="str">
            <v>Lista de Targets</v>
          </cell>
        </row>
        <row r="471">
          <cell r="B471" t="str">
            <v>DOMICILIAR</v>
          </cell>
        </row>
        <row r="472">
          <cell r="B472" t="str">
            <v>INDIVÍDUOS</v>
          </cell>
        </row>
        <row r="473">
          <cell r="B473" t="str">
            <v>AS AB 25+</v>
          </cell>
        </row>
        <row r="474">
          <cell r="B474" t="str">
            <v>AS ABC 18+</v>
          </cell>
        </row>
        <row r="475">
          <cell r="B475" t="str">
            <v>AS ABC 18-49</v>
          </cell>
        </row>
        <row r="476">
          <cell r="B476" t="str">
            <v>AS ABC 25+</v>
          </cell>
        </row>
        <row r="477">
          <cell r="B477" t="str">
            <v>AS ABCDE 18+</v>
          </cell>
        </row>
        <row r="478">
          <cell r="B478" t="str">
            <v>AS ABCDE 25+</v>
          </cell>
        </row>
        <row r="479">
          <cell r="B479" t="str">
            <v>HH AB 25+</v>
          </cell>
        </row>
        <row r="480">
          <cell r="B480" t="str">
            <v>HH ABC 25+</v>
          </cell>
        </row>
        <row r="481">
          <cell r="B481" t="str">
            <v>MM AB 25+</v>
          </cell>
        </row>
        <row r="482">
          <cell r="B482" t="str">
            <v>MM ABC 25+</v>
          </cell>
        </row>
      </sheetData>
      <sheetData sheetId="6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SERRA DOURADA ESPORTES</v>
          </cell>
        </row>
        <row r="36">
          <cell r="B36" t="str">
            <v>JOGO ABERTO</v>
          </cell>
        </row>
        <row r="37">
          <cell r="B37" t="str">
            <v>ESPORTE TOTAL</v>
          </cell>
        </row>
        <row r="39">
          <cell r="B39" t="str">
            <v>/ ESPORTE /////////////////////////////////////////</v>
          </cell>
        </row>
        <row r="41">
          <cell r="B41" t="str">
            <v>PROGRAMAS</v>
          </cell>
        </row>
        <row r="44">
          <cell r="B44" t="str">
            <v>FUTEBOL QUARTA-FEIRA</v>
          </cell>
        </row>
        <row r="45">
          <cell r="B45" t="str">
            <v>FUTEBOL NOITE</v>
          </cell>
        </row>
        <row r="46">
          <cell r="B46" t="str">
            <v>BIG BROTHER BRASIL</v>
          </cell>
        </row>
        <row r="47">
          <cell r="B47" t="str">
            <v>FUTEBOL DE DOMINGO</v>
          </cell>
        </row>
        <row r="48">
          <cell r="B48" t="str">
            <v>PROGRAMA DO RATINHO</v>
          </cell>
        </row>
        <row r="50">
          <cell r="B50" t="str">
            <v>FUTEBOL SÁBADO</v>
          </cell>
        </row>
        <row r="51">
          <cell r="B51" t="str">
            <v>CALDEIRÃO</v>
          </cell>
        </row>
        <row r="52">
          <cell r="B52" t="str">
            <v>FUTEBOL DE DOMINGO</v>
          </cell>
        </row>
        <row r="54">
          <cell r="B54" t="str">
            <v>FUTEBOL DOMINGO</v>
          </cell>
        </row>
        <row r="55">
          <cell r="B55" t="str">
            <v>FUTEBOL NOT</v>
          </cell>
        </row>
        <row r="56">
          <cell r="B56" t="str">
            <v>DOMINGÃO</v>
          </cell>
        </row>
        <row r="57">
          <cell r="B57" t="str">
            <v>DOMINGO LEGAL</v>
          </cell>
        </row>
        <row r="59">
          <cell r="B59" t="str">
            <v>ESPORTE RECORD</v>
          </cell>
        </row>
        <row r="60">
          <cell r="B60" t="str">
            <v>ESPORTE ESPETACULAR</v>
          </cell>
        </row>
        <row r="61">
          <cell r="B61" t="str">
            <v>GLOBO ESPORTE</v>
          </cell>
        </row>
        <row r="62">
          <cell r="B62" t="str">
            <v>SBT SPORTS</v>
          </cell>
        </row>
        <row r="63">
          <cell r="B63" t="str">
            <v>JOGO ABERTO</v>
          </cell>
        </row>
        <row r="64">
          <cell r="B64" t="str">
            <v>BAND ESPORTE CLUBE</v>
          </cell>
        </row>
        <row r="66">
          <cell r="B66" t="str">
            <v>/ FILME /////////////////////////////////////////////</v>
          </cell>
        </row>
        <row r="68">
          <cell r="B68" t="str">
            <v>PROGRAMAS</v>
          </cell>
        </row>
        <row r="71">
          <cell r="B71" t="str">
            <v>CINE RECORD ESPECIAL</v>
          </cell>
        </row>
        <row r="72">
          <cell r="B72" t="str">
            <v>BIG BROTHER BRASIL</v>
          </cell>
        </row>
        <row r="73">
          <cell r="B73" t="str">
            <v>CINEMA DO LIDER</v>
          </cell>
        </row>
        <row r="74">
          <cell r="B74" t="str">
            <v>DOMINGO LEGAL</v>
          </cell>
        </row>
        <row r="76">
          <cell r="B76" t="str">
            <v>SUPER TELA</v>
          </cell>
        </row>
        <row r="77">
          <cell r="B77" t="str">
            <v>TELA QUENTE</v>
          </cell>
        </row>
        <row r="78">
          <cell r="B78" t="str">
            <v>DOMINGO MAIOR</v>
          </cell>
        </row>
        <row r="79">
          <cell r="B79" t="str">
            <v>PROGRAMA DO RATINHO</v>
          </cell>
        </row>
        <row r="80">
          <cell r="B80" t="str">
            <v>TELA DE SUCESSOS</v>
          </cell>
        </row>
        <row r="82">
          <cell r="B82" t="str">
            <v>CINE AVENTURA</v>
          </cell>
        </row>
        <row r="83">
          <cell r="B83" t="str">
            <v>SESSÃO DA TARDE</v>
          </cell>
        </row>
        <row r="84">
          <cell r="B84" t="str">
            <v>TEMPERATURA MÁXIMA</v>
          </cell>
        </row>
        <row r="85">
          <cell r="B85" t="str">
            <v>PROGRAMA RAUL GIL</v>
          </cell>
        </row>
        <row r="87">
          <cell r="B87" t="str">
            <v>TELA MÁXIMA</v>
          </cell>
        </row>
        <row r="88">
          <cell r="B88" t="str">
            <v>SUPERCINE</v>
          </cell>
        </row>
        <row r="89">
          <cell r="B89" t="str">
            <v>TELA QUENTE</v>
          </cell>
        </row>
        <row r="90">
          <cell r="B90" t="str">
            <v>TELA DE SUCESSOS</v>
          </cell>
        </row>
        <row r="92">
          <cell r="B92" t="str">
            <v>CINE MAIOR</v>
          </cell>
        </row>
        <row r="93">
          <cell r="B93" t="str">
            <v>TEMPERATURA MÁXIMA</v>
          </cell>
        </row>
        <row r="94">
          <cell r="B94" t="str">
            <v>DOMINGO LEGAL</v>
          </cell>
        </row>
        <row r="95">
          <cell r="B95" t="str">
            <v>DOMINGO NO CINEMA</v>
          </cell>
        </row>
        <row r="98">
          <cell r="B98" t="str">
            <v>/ JORNALISMO /////////////////////////////////////////</v>
          </cell>
        </row>
        <row r="100">
          <cell r="B100" t="str">
            <v>PROGRAMAS</v>
          </cell>
        </row>
        <row r="103">
          <cell r="B103" t="str">
            <v>GOIÁS NO AR</v>
          </cell>
        </row>
        <row r="104">
          <cell r="B104" t="str">
            <v>BOM DIA PRAÇA</v>
          </cell>
        </row>
        <row r="105">
          <cell r="B105" t="str">
            <v>BOM DIA BRASIL</v>
          </cell>
        </row>
        <row r="106">
          <cell r="B106" t="str">
            <v>PRIMEIRO IMPACTO</v>
          </cell>
        </row>
        <row r="107">
          <cell r="B107" t="str">
            <v>CHUMBO GROSSO</v>
          </cell>
        </row>
        <row r="108">
          <cell r="B108" t="str">
            <v xml:space="preserve">CHUMBO GROSSO SB </v>
          </cell>
        </row>
        <row r="109">
          <cell r="B109" t="str">
            <v>BORA BRASIL</v>
          </cell>
        </row>
        <row r="111">
          <cell r="B111" t="str">
            <v>FALA BRASIL</v>
          </cell>
        </row>
        <row r="112">
          <cell r="B112" t="str">
            <v>BOM DIA PRAÇA</v>
          </cell>
        </row>
        <row r="113">
          <cell r="B113" t="str">
            <v>BOM DIA BRASIL</v>
          </cell>
        </row>
        <row r="114">
          <cell r="B114" t="str">
            <v>PRIMEIRO IMPACTO</v>
          </cell>
        </row>
        <row r="115">
          <cell r="B115" t="str">
            <v>CHUMBO GROSSO</v>
          </cell>
        </row>
        <row r="116">
          <cell r="B116" t="str">
            <v xml:space="preserve">CHUMBO GROSSO SB </v>
          </cell>
        </row>
        <row r="117">
          <cell r="B117" t="str">
            <v>BORA BRASIL</v>
          </cell>
        </row>
        <row r="119">
          <cell r="B119" t="str">
            <v>CIDADE ALERTA</v>
          </cell>
        </row>
        <row r="120">
          <cell r="B120" t="str">
            <v>PRAÇA TV 2ª EDIÇÃO SS</v>
          </cell>
        </row>
        <row r="121">
          <cell r="B121" t="str">
            <v>JORNAL SERRA DOURADA</v>
          </cell>
        </row>
        <row r="122">
          <cell r="B122" t="str">
            <v>BRASIL URGENTE</v>
          </cell>
        </row>
        <row r="123">
          <cell r="B123" t="str">
            <v>BRASIL URGENTE GO</v>
          </cell>
        </row>
        <row r="125">
          <cell r="B125" t="str">
            <v>CIDADE ALERTA GO</v>
          </cell>
        </row>
        <row r="126">
          <cell r="B126" t="str">
            <v>PRAÇA TV 2ª EDIÇÃO SS</v>
          </cell>
        </row>
        <row r="127">
          <cell r="B127" t="str">
            <v>JORNAL SERRA DOURADA</v>
          </cell>
        </row>
        <row r="128">
          <cell r="B128" t="str">
            <v>BRASIL URGENTE</v>
          </cell>
        </row>
        <row r="130">
          <cell r="B130" t="str">
            <v>GOIÁS RECORD</v>
          </cell>
        </row>
        <row r="131">
          <cell r="B131" t="str">
            <v>PRAÇA TV 2ª EDIÇÃO SS</v>
          </cell>
        </row>
        <row r="132">
          <cell r="B132" t="str">
            <v>JORNAL SERRA DOURADA</v>
          </cell>
        </row>
        <row r="133">
          <cell r="B133" t="str">
            <v>BRASIL URGENTE</v>
          </cell>
        </row>
        <row r="135">
          <cell r="B135" t="str">
            <v>JORNAL DA RECORD</v>
          </cell>
        </row>
        <row r="136">
          <cell r="B136" t="str">
            <v>JORNAL NACIONAL SS</v>
          </cell>
        </row>
        <row r="137">
          <cell r="B137" t="str">
            <v>SBT BRASIL</v>
          </cell>
        </row>
        <row r="138">
          <cell r="B138" t="str">
            <v>JORNAL DA BAND</v>
          </cell>
        </row>
        <row r="140">
          <cell r="B140" t="str">
            <v>FALA BRASIL ED SB</v>
          </cell>
        </row>
        <row r="141">
          <cell r="B141" t="str">
            <v>BOM DIA SÁBADO</v>
          </cell>
        </row>
        <row r="142">
          <cell r="B142" t="str">
            <v>BOM DIA BRASIL</v>
          </cell>
        </row>
        <row r="144">
          <cell r="B144" t="str">
            <v>CIDADE ALERTA ED SB</v>
          </cell>
        </row>
        <row r="145">
          <cell r="B145" t="str">
            <v>PRAÇA TV 2ª EDIÇÃO SB</v>
          </cell>
        </row>
        <row r="146">
          <cell r="B146" t="str">
            <v>BRASIL URGENTE SB</v>
          </cell>
        </row>
        <row r="148">
          <cell r="B148" t="str">
            <v>CIDADE ALERTA ED SB</v>
          </cell>
        </row>
        <row r="149">
          <cell r="B149" t="str">
            <v>PRAÇA TV 2ª EDIÇÃO SB</v>
          </cell>
        </row>
        <row r="151">
          <cell r="B151" t="str">
            <v>JORNAL DA RECORD ED SB</v>
          </cell>
        </row>
        <row r="152">
          <cell r="B152" t="str">
            <v>JORNAL NACIONAL SB</v>
          </cell>
        </row>
        <row r="153">
          <cell r="B153" t="str">
            <v>SBT BRASIL</v>
          </cell>
        </row>
        <row r="154">
          <cell r="B154" t="str">
            <v>JORNAL DA BAND</v>
          </cell>
        </row>
        <row r="156">
          <cell r="B156" t="str">
            <v>DOMINGO ESPETACULAR</v>
          </cell>
        </row>
        <row r="157">
          <cell r="B157" t="str">
            <v>FANTÁSTICO</v>
          </cell>
        </row>
        <row r="158">
          <cell r="B158" t="str">
            <v>PROGRAMA SILVIO SANTOS</v>
          </cell>
        </row>
        <row r="160">
          <cell r="B160" t="str">
            <v>/ NOVELA ////////////////////////////////////////////</v>
          </cell>
        </row>
        <row r="162">
          <cell r="B162" t="str">
            <v>PROGRAMAS</v>
          </cell>
        </row>
        <row r="165">
          <cell r="B165" t="str">
            <v>NOVELA DA TARDE 1 - CHAMAS DA VIDA</v>
          </cell>
        </row>
        <row r="166">
          <cell r="B166" t="str">
            <v>NOVELA ED ESPECIAL - O CRAVO E A ROSA</v>
          </cell>
        </row>
        <row r="167">
          <cell r="B167" t="str">
            <v>VALE A PENA VER DE NOVO - O CLONE</v>
          </cell>
        </row>
        <row r="168">
          <cell r="B168" t="str">
            <v>NOVELA TARDE 1 - AMANHÃ E PARA SEMPRE</v>
          </cell>
        </row>
        <row r="169">
          <cell r="B169" t="str">
            <v>FOFOCALIZANDO</v>
          </cell>
        </row>
        <row r="170">
          <cell r="B170" t="str">
            <v>CASOS DE FAMÍLIA</v>
          </cell>
        </row>
        <row r="171">
          <cell r="B171" t="str">
            <v>MELHOR DA TARDE</v>
          </cell>
        </row>
        <row r="173">
          <cell r="B173" t="str">
            <v>NOVELA 3 - REIS</v>
          </cell>
        </row>
        <row r="174">
          <cell r="B174" t="str">
            <v>NOVELA I - ALÉM DA ILUSÃO SS</v>
          </cell>
        </row>
        <row r="175">
          <cell r="B175" t="str">
            <v>NOVELA I - ALÉM DA ILUSÃO SB</v>
          </cell>
        </row>
        <row r="176">
          <cell r="B176" t="str">
            <v>NOVELA II - CARA E CORAGEM SS</v>
          </cell>
        </row>
        <row r="177">
          <cell r="B177" t="str">
            <v>NOVELA II - CARA E CORAGEM SB</v>
          </cell>
        </row>
        <row r="179">
          <cell r="B179" t="str">
            <v>NOVELA 22H - JESUS</v>
          </cell>
        </row>
        <row r="180">
          <cell r="B180" t="str">
            <v>NOVELA III - PANTANAL SS</v>
          </cell>
        </row>
        <row r="181">
          <cell r="B181" t="str">
            <v>NOVELA III - PANTANAL SB</v>
          </cell>
        </row>
        <row r="182">
          <cell r="B182" t="str">
            <v>NOVELA NOITE 1 - CARINHA DE ANJO</v>
          </cell>
        </row>
        <row r="184">
          <cell r="B184" t="str">
            <v>NOVELA 3 - MELHORES MOMENTOS</v>
          </cell>
        </row>
        <row r="185">
          <cell r="B185" t="str">
            <v>NOVELA I - ALÉM DA ILUSÃO SB</v>
          </cell>
        </row>
        <row r="186">
          <cell r="B186" t="str">
            <v>NOVELA II - CARA E CORAGEM SB</v>
          </cell>
        </row>
        <row r="187">
          <cell r="B187" t="str">
            <v>NOVELA III - PANTANAL SB</v>
          </cell>
        </row>
        <row r="188">
          <cell r="B188" t="str">
            <v>NOVELA NOITE 1 - CARINHA DE ANJO</v>
          </cell>
        </row>
        <row r="190">
          <cell r="B190" t="str">
            <v>/ REALITY SHOW ///////////////////////////////////////</v>
          </cell>
        </row>
        <row r="192">
          <cell r="B192" t="str">
            <v>PROGRAMAS</v>
          </cell>
        </row>
        <row r="195">
          <cell r="B195" t="str">
            <v>POWER COUPLE BRASIL</v>
          </cell>
        </row>
        <row r="196">
          <cell r="B196" t="str">
            <v>NO LIMITE</v>
          </cell>
        </row>
        <row r="197">
          <cell r="B197" t="str">
            <v>CINEMA ESPECIAL</v>
          </cell>
        </row>
        <row r="198">
          <cell r="B198" t="str">
            <v>SHOW DE QUINTA</v>
          </cell>
        </row>
        <row r="199">
          <cell r="B199" t="str">
            <v>COZINHE SE PUDER</v>
          </cell>
        </row>
        <row r="200">
          <cell r="B200" t="str">
            <v>ESQUADRÃO DA MODA</v>
          </cell>
        </row>
        <row r="201">
          <cell r="B201" t="str">
            <v>PROGRAMA DO RATINHO</v>
          </cell>
        </row>
        <row r="202">
          <cell r="B202" t="str">
            <v>MASTERCHEF AMADORES</v>
          </cell>
        </row>
        <row r="203">
          <cell r="B203" t="str">
            <v>LINHA DE COMBATE</v>
          </cell>
        </row>
        <row r="205">
          <cell r="B205" t="str">
            <v>CANTA COMIGO TEEN</v>
          </cell>
        </row>
        <row r="206">
          <cell r="B206" t="str">
            <v>TELA QUENTE</v>
          </cell>
        </row>
        <row r="207">
          <cell r="B207" t="str">
            <v>THE VOICE BRASIL</v>
          </cell>
        </row>
        <row r="208">
          <cell r="B208" t="str">
            <v>ALTAS HORAS</v>
          </cell>
        </row>
        <row r="209">
          <cell r="B209" t="str">
            <v>PROGRAMA DO RATINHO</v>
          </cell>
        </row>
        <row r="210">
          <cell r="B210" t="str">
            <v>BAKE OFF BRASIL</v>
          </cell>
        </row>
        <row r="211">
          <cell r="B211" t="str">
            <v>LARGADOS E PELADOS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GO MANHÃ</v>
          </cell>
        </row>
        <row r="241">
          <cell r="B241" t="str">
            <v>BOM DIA PRAÇA</v>
          </cell>
        </row>
        <row r="242">
          <cell r="B242" t="str">
            <v>PRIMEIRO IMPACTO</v>
          </cell>
        </row>
        <row r="243">
          <cell r="B243" t="str">
            <v>BORA BRASIL</v>
          </cell>
        </row>
        <row r="245">
          <cell r="B245" t="str">
            <v>BALANÇO GERAL GO</v>
          </cell>
        </row>
        <row r="246">
          <cell r="B246" t="str">
            <v>PRAÇA TV 1ª EDIÇÃO</v>
          </cell>
        </row>
        <row r="247">
          <cell r="B247" t="str">
            <v>JORNAL HOJE</v>
          </cell>
        </row>
        <row r="248">
          <cell r="B248" t="str">
            <v>JORNAL DO MEIO DIA</v>
          </cell>
        </row>
        <row r="250">
          <cell r="B250" t="str">
            <v>BALANÇO GERAL GO ED SB</v>
          </cell>
        </row>
        <row r="251">
          <cell r="B251" t="str">
            <v>PRAÇA TV 1ª EDIÇÃO</v>
          </cell>
        </row>
        <row r="252">
          <cell r="B252" t="str">
            <v>JORNAL HOJE</v>
          </cell>
        </row>
        <row r="253">
          <cell r="B253" t="str">
            <v>JORNAL DO MEIO DIA</v>
          </cell>
        </row>
        <row r="255">
          <cell r="B255" t="str">
            <v>CÂMERA RECORD</v>
          </cell>
        </row>
        <row r="256">
          <cell r="B256" t="str">
            <v>PROFISSÃO REPÓRTER</v>
          </cell>
        </row>
        <row r="257">
          <cell r="B257" t="str">
            <v>GLOBO REPÓRTER</v>
          </cell>
        </row>
        <row r="258">
          <cell r="B258" t="str">
            <v>DOMINGO MAIOR</v>
          </cell>
        </row>
        <row r="260">
          <cell r="B260" t="str">
            <v>BRASIL CAMINHONEIRO</v>
          </cell>
        </row>
        <row r="261">
          <cell r="B261" t="str">
            <v>AUTO ESPORTE</v>
          </cell>
        </row>
        <row r="263">
          <cell r="B263" t="str">
            <v>REPÓRTER RECORD INVESTIGAÇÃO</v>
          </cell>
        </row>
        <row r="264">
          <cell r="B264" t="str">
            <v>PROFISSÃO REPÓRTER</v>
          </cell>
        </row>
        <row r="265">
          <cell r="B265" t="str">
            <v>GLOBO REPÓRTER</v>
          </cell>
        </row>
        <row r="266">
          <cell r="B266" t="str">
            <v>CINEMA DO LIDER</v>
          </cell>
        </row>
        <row r="267">
          <cell r="B267" t="str">
            <v>PROGRAMA DO RATINHO</v>
          </cell>
        </row>
        <row r="269">
          <cell r="B269" t="str">
            <v>/ RURAL ////////////////////////////////////////////</v>
          </cell>
        </row>
        <row r="271">
          <cell r="B271" t="str">
            <v>PROGRAMAS</v>
          </cell>
        </row>
        <row r="274">
          <cell r="B274" t="str">
            <v>AGRO RECORD</v>
          </cell>
        </row>
        <row r="275">
          <cell r="B275" t="str">
            <v>GLOBO RURAL</v>
          </cell>
        </row>
        <row r="276">
          <cell r="B276" t="str">
            <v>JORNAL DO CAMPO</v>
          </cell>
        </row>
        <row r="277">
          <cell r="B277" t="str">
            <v>AGRONEGÓCIO</v>
          </cell>
        </row>
        <row r="278">
          <cell r="B278" t="str">
            <v>NOSSO AGRO</v>
          </cell>
        </row>
        <row r="280">
          <cell r="B280" t="str">
            <v>/ SÉRIE /////////////////////////////////////////////</v>
          </cell>
        </row>
        <row r="282">
          <cell r="B282" t="str">
            <v>PROGRAMAS</v>
          </cell>
        </row>
        <row r="285">
          <cell r="B285" t="str">
            <v>O HOSPITAL</v>
          </cell>
        </row>
        <row r="286">
          <cell r="B286" t="str">
            <v>GLOBO REPÓRTER</v>
          </cell>
        </row>
        <row r="287">
          <cell r="B287" t="str">
            <v>TELA DE SUCESSOS</v>
          </cell>
        </row>
        <row r="288">
          <cell r="B288" t="str">
            <v>90 DIAS PARA CASAR</v>
          </cell>
        </row>
        <row r="290">
          <cell r="B290" t="str">
            <v>SÉRIE PREMIUM</v>
          </cell>
        </row>
        <row r="291">
          <cell r="B291" t="str">
            <v>TELA QUENTE</v>
          </cell>
        </row>
        <row r="292">
          <cell r="B292" t="str">
            <v>CINE ESPETACULAR</v>
          </cell>
        </row>
        <row r="293">
          <cell r="B293" t="str">
            <v>A PRAÇA É NOSSA</v>
          </cell>
        </row>
        <row r="294">
          <cell r="B294" t="str">
            <v>PROGRAMA DO RATINHO</v>
          </cell>
        </row>
        <row r="296">
          <cell r="B296" t="str">
            <v>AEROPORTO ÁREA RESTRITA</v>
          </cell>
        </row>
        <row r="297">
          <cell r="B297" t="str">
            <v>BIG BROTHER BRASIL</v>
          </cell>
        </row>
        <row r="298">
          <cell r="B298" t="str">
            <v>TELA QUENTE</v>
          </cell>
        </row>
        <row r="299">
          <cell r="B299" t="str">
            <v>PROGRAMA DO RATINHO</v>
          </cell>
        </row>
        <row r="301">
          <cell r="B301" t="str">
            <v>SÉRIE DE SÁBADO</v>
          </cell>
        </row>
        <row r="302">
          <cell r="B302" t="str">
            <v>ALTAS HORAS</v>
          </cell>
        </row>
        <row r="303">
          <cell r="B303" t="str">
            <v>SUPERCINE</v>
          </cell>
        </row>
        <row r="304">
          <cell r="B304" t="str">
            <v>THE BLACKLIST</v>
          </cell>
        </row>
        <row r="306">
          <cell r="B306" t="str">
            <v>SÉRIE DE DOMINGO</v>
          </cell>
        </row>
        <row r="307">
          <cell r="B307" t="str">
            <v>DOMINGO MAIOR</v>
          </cell>
        </row>
        <row r="308">
          <cell r="B308" t="str">
            <v>CINEMA DE GRAÇA</v>
          </cell>
        </row>
        <row r="309">
          <cell r="B309" t="str">
            <v>CANAL LIVRE</v>
          </cell>
        </row>
        <row r="311">
          <cell r="B311" t="str">
            <v>/ SHOW ////////////////////////////////////////////</v>
          </cell>
        </row>
        <row r="313">
          <cell r="B313" t="str">
            <v>PROGRAMAS</v>
          </cell>
        </row>
        <row r="316">
          <cell r="B316" t="str">
            <v>HOJE EM DIA</v>
          </cell>
        </row>
        <row r="317">
          <cell r="B317" t="str">
            <v>MAIS VOCÊ</v>
          </cell>
        </row>
        <row r="318">
          <cell r="B318" t="str">
            <v>ENCONTRO COM FÁTIMA BERNARDES</v>
          </cell>
        </row>
        <row r="319">
          <cell r="B319" t="str">
            <v>É DE CASA 1</v>
          </cell>
        </row>
        <row r="320">
          <cell r="B320" t="str">
            <v>É DE CASA 2</v>
          </cell>
        </row>
        <row r="321">
          <cell r="B321" t="str">
            <v>É DE CASA 3</v>
          </cell>
        </row>
        <row r="322">
          <cell r="B322" t="str">
            <v>NO BALAIO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7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ESTÚDIO C</v>
          </cell>
        </row>
        <row r="20">
          <cell r="B20" t="str">
            <v>CALDEIRÃO</v>
          </cell>
        </row>
        <row r="21">
          <cell r="B21" t="str">
            <v>DOMINGÃO</v>
          </cell>
        </row>
        <row r="22">
          <cell r="B22" t="str">
            <v>PROGRAMA RAUL GIL</v>
          </cell>
        </row>
        <row r="23">
          <cell r="B23" t="str">
            <v>DOMINGO LEGAL</v>
          </cell>
        </row>
        <row r="24">
          <cell r="B24" t="str">
            <v>ELIANA</v>
          </cell>
        </row>
        <row r="25">
          <cell r="B25" t="str">
            <v>PROGRAMA SILVIO SANTOS</v>
          </cell>
        </row>
        <row r="26">
          <cell r="B26" t="str">
            <v>FAUSTÃO NA BAND</v>
          </cell>
        </row>
        <row r="28">
          <cell r="B28" t="str">
            <v>/ CULINÁRIO ///////////////////////////////////////</v>
          </cell>
        </row>
        <row r="30">
          <cell r="B30" t="str">
            <v>PROGRAMAS</v>
          </cell>
        </row>
        <row r="33">
          <cell r="B33" t="str">
            <v>SE JOGA NA COZINHA</v>
          </cell>
        </row>
        <row r="34">
          <cell r="B34" t="str">
            <v>É DE CASA 1</v>
          </cell>
        </row>
        <row r="35">
          <cell r="B35" t="str">
            <v>É DE CASA 2</v>
          </cell>
        </row>
        <row r="36">
          <cell r="B36" t="str">
            <v>É DE CASA 3</v>
          </cell>
        </row>
        <row r="37">
          <cell r="B37" t="str">
            <v>LEMBRANÇAS ÁGUA NA BOCA</v>
          </cell>
        </row>
        <row r="38">
          <cell r="B38" t="str">
            <v>THE CHEF</v>
          </cell>
        </row>
        <row r="40">
          <cell r="B40" t="str">
            <v>/ ESPORTE ///////////////////////////////////////</v>
          </cell>
        </row>
        <row r="42">
          <cell r="B42" t="str">
            <v>PROGRAMAS</v>
          </cell>
        </row>
        <row r="45">
          <cell r="B45" t="str">
            <v>ESPORTE FANTÁSTICO</v>
          </cell>
        </row>
        <row r="46">
          <cell r="B46" t="str">
            <v>ESPORTE ESPETACULAR</v>
          </cell>
        </row>
        <row r="47">
          <cell r="B47" t="str">
            <v>GLOBO ESPORTE</v>
          </cell>
        </row>
        <row r="48">
          <cell r="B48" t="str">
            <v>SHOW DE BOLA</v>
          </cell>
        </row>
        <row r="49">
          <cell r="B49" t="str">
            <v>CONVERSA DE BOTECO</v>
          </cell>
        </row>
        <row r="50">
          <cell r="B50" t="str">
            <v>JOGO ABERTO</v>
          </cell>
        </row>
        <row r="52">
          <cell r="B52" t="str">
            <v>/ ESPORTE /////////////////////////////////////////</v>
          </cell>
        </row>
        <row r="54">
          <cell r="B54" t="str">
            <v>PROGRAMAS</v>
          </cell>
        </row>
        <row r="57">
          <cell r="B57" t="str">
            <v>FUTEBOL QUARTA-FEIRA</v>
          </cell>
        </row>
        <row r="58">
          <cell r="B58" t="str">
            <v>FUTEBOL NOITE</v>
          </cell>
        </row>
        <row r="59">
          <cell r="B59" t="str">
            <v>BIG BROTHER BRASIL</v>
          </cell>
        </row>
        <row r="60">
          <cell r="B60" t="str">
            <v>FUTEBOL DE DOMINGO</v>
          </cell>
        </row>
        <row r="61">
          <cell r="B61" t="str">
            <v>PROGRAMA DO RATINHO</v>
          </cell>
        </row>
        <row r="63">
          <cell r="B63" t="str">
            <v>FUTEBOL SÁBADO</v>
          </cell>
        </row>
        <row r="64">
          <cell r="B64" t="str">
            <v>CALDEIRÃO</v>
          </cell>
        </row>
        <row r="65">
          <cell r="B65" t="str">
            <v>FUTEBOL DE DOMINGO</v>
          </cell>
        </row>
        <row r="67">
          <cell r="B67" t="str">
            <v>FUTEBOL DOMINGO</v>
          </cell>
        </row>
        <row r="68">
          <cell r="B68" t="str">
            <v>FUTEBOL NOT</v>
          </cell>
        </row>
        <row r="69">
          <cell r="B69" t="str">
            <v>DOMINGÃO</v>
          </cell>
        </row>
        <row r="70">
          <cell r="B70" t="str">
            <v>DOMINGO LEGAL</v>
          </cell>
        </row>
        <row r="72">
          <cell r="B72" t="str">
            <v>ESPORTE RECORD</v>
          </cell>
        </row>
        <row r="73">
          <cell r="B73" t="str">
            <v>ESPORTE ESPETACULAR</v>
          </cell>
        </row>
        <row r="74">
          <cell r="B74" t="str">
            <v>GLOBO ESPORTE</v>
          </cell>
        </row>
        <row r="75">
          <cell r="B75" t="str">
            <v>SBT SPORTS</v>
          </cell>
        </row>
        <row r="76">
          <cell r="B76" t="str">
            <v>JOGO ABERTO</v>
          </cell>
        </row>
        <row r="77">
          <cell r="B77" t="str">
            <v>BAND ESPORTE CLUBE</v>
          </cell>
        </row>
        <row r="79">
          <cell r="B79" t="str">
            <v>/ FILME /////////////////////////////////////////</v>
          </cell>
        </row>
        <row r="81">
          <cell r="B81" t="str">
            <v>PROGRAMAS</v>
          </cell>
        </row>
        <row r="84">
          <cell r="B84" t="str">
            <v>CINE RECORD ESPECIAL</v>
          </cell>
        </row>
        <row r="85">
          <cell r="B85" t="str">
            <v>BIG BROTHER BRASIL</v>
          </cell>
        </row>
        <row r="86">
          <cell r="B86" t="str">
            <v>CINEMA DO LIDER</v>
          </cell>
        </row>
        <row r="87">
          <cell r="B87" t="str">
            <v>DOMINGO LEGAL</v>
          </cell>
        </row>
        <row r="89">
          <cell r="B89" t="str">
            <v>SUPER TELA</v>
          </cell>
        </row>
        <row r="90">
          <cell r="B90" t="str">
            <v>TELA QUENTE</v>
          </cell>
        </row>
        <row r="91">
          <cell r="B91" t="str">
            <v>DOMINGO MAIOR</v>
          </cell>
        </row>
        <row r="92">
          <cell r="B92" t="str">
            <v>PROGRAMA DO RATINHO</v>
          </cell>
        </row>
        <row r="93">
          <cell r="B93" t="str">
            <v>TELA DE SUCESSOS</v>
          </cell>
        </row>
        <row r="95">
          <cell r="B95" t="str">
            <v>CINE AVENTURA</v>
          </cell>
        </row>
        <row r="96">
          <cell r="B96" t="str">
            <v>SESSÃO DA TARDE</v>
          </cell>
        </row>
        <row r="97">
          <cell r="B97" t="str">
            <v>TEMPERATURA MÁXIMA</v>
          </cell>
        </row>
        <row r="98">
          <cell r="B98" t="str">
            <v>PROGRAMA RAUL GIL</v>
          </cell>
        </row>
        <row r="100">
          <cell r="B100" t="str">
            <v>TELA MÁXIMA</v>
          </cell>
        </row>
        <row r="101">
          <cell r="B101" t="str">
            <v>SUPERCINE</v>
          </cell>
        </row>
        <row r="102">
          <cell r="B102" t="str">
            <v>TELA QUENTE</v>
          </cell>
        </row>
        <row r="103">
          <cell r="B103" t="str">
            <v>TELA DE SUCESSOS</v>
          </cell>
        </row>
        <row r="105">
          <cell r="B105" t="str">
            <v>CINE MAIOR</v>
          </cell>
        </row>
        <row r="106">
          <cell r="B106" t="str">
            <v>TEMPERATURA MÁXIMA</v>
          </cell>
        </row>
        <row r="107">
          <cell r="B107" t="str">
            <v>DOMINGO LEGAL</v>
          </cell>
        </row>
        <row r="108">
          <cell r="B108" t="str">
            <v>DOMINGO NO CINEMA</v>
          </cell>
        </row>
        <row r="110">
          <cell r="B110" t="str">
            <v>CINE RECORD ESPECIAL</v>
          </cell>
        </row>
        <row r="111">
          <cell r="B111" t="str">
            <v>TELA QUENTE</v>
          </cell>
        </row>
        <row r="112">
          <cell r="B112" t="str">
            <v>SHOW DE TERÇA 1</v>
          </cell>
        </row>
        <row r="113">
          <cell r="B113" t="str">
            <v>CINE ESPETACULAR</v>
          </cell>
        </row>
        <row r="114">
          <cell r="B114" t="str">
            <v>CINE CLUBE</v>
          </cell>
        </row>
        <row r="116">
          <cell r="B116" t="str">
            <v>SUPER TELA</v>
          </cell>
        </row>
        <row r="117">
          <cell r="B117" t="str">
            <v>TELA QUENTE</v>
          </cell>
        </row>
        <row r="118">
          <cell r="B118" t="str">
            <v>DOMINGO MAIOR</v>
          </cell>
        </row>
        <row r="119">
          <cell r="B119" t="str">
            <v>PROGRAMA DO RATINHO</v>
          </cell>
        </row>
        <row r="120">
          <cell r="B120" t="str">
            <v>BAKE OFF BRASIL</v>
          </cell>
        </row>
        <row r="121">
          <cell r="B121" t="str">
            <v>TELA DE SUCESSOS</v>
          </cell>
        </row>
        <row r="122">
          <cell r="B122" t="str">
            <v>CINE CLUBE</v>
          </cell>
        </row>
        <row r="123">
          <cell r="B123" t="str">
            <v>CINE AÇÃO</v>
          </cell>
        </row>
        <row r="125">
          <cell r="B125" t="str">
            <v>/ JORNALISMO ///////////////////////////////////////</v>
          </cell>
        </row>
        <row r="127">
          <cell r="B127" t="str">
            <v>PROGRAMAS</v>
          </cell>
        </row>
        <row r="130">
          <cell r="B130" t="str">
            <v>PARANÁ NO AR</v>
          </cell>
        </row>
        <row r="131">
          <cell r="B131" t="str">
            <v>HORA UM</v>
          </cell>
        </row>
        <row r="132">
          <cell r="B132" t="str">
            <v>BOM DIA PRAÇA</v>
          </cell>
        </row>
        <row r="133">
          <cell r="B133" t="str">
            <v>PRIMEIRO IMPACTO PARANÁ</v>
          </cell>
        </row>
        <row r="135">
          <cell r="B135" t="str">
            <v>FALA BRASIL</v>
          </cell>
        </row>
        <row r="136">
          <cell r="B136" t="str">
            <v>BOM DIA PRAÇA</v>
          </cell>
        </row>
        <row r="137">
          <cell r="B137" t="str">
            <v>BOM DIA BRASIL</v>
          </cell>
        </row>
        <row r="138">
          <cell r="B138" t="str">
            <v>PRIMEIRO IMPACTO PARANÁ</v>
          </cell>
        </row>
        <row r="140">
          <cell r="B140" t="str">
            <v>CIDADE ALERTA</v>
          </cell>
        </row>
        <row r="141">
          <cell r="B141" t="str">
            <v>PRAÇA TV 2ª EDIÇÃO SS</v>
          </cell>
        </row>
        <row r="142">
          <cell r="B142" t="str">
            <v>BRASIL URGENTE</v>
          </cell>
        </row>
        <row r="143">
          <cell r="B143" t="str">
            <v>BRASIL URGENTE PARANÁ</v>
          </cell>
        </row>
        <row r="145">
          <cell r="B145" t="str">
            <v>CIDADE ALERTA CURITIBA</v>
          </cell>
        </row>
        <row r="146">
          <cell r="B146" t="str">
            <v>PRAÇA TV 2ª EDIÇÃO SS</v>
          </cell>
        </row>
        <row r="147">
          <cell r="B147" t="str">
            <v>SBT PARANÁ</v>
          </cell>
        </row>
        <row r="148">
          <cell r="B148" t="str">
            <v>BAND CIDADE 2ª EDIÇÃO</v>
          </cell>
        </row>
        <row r="149">
          <cell r="B149" t="str">
            <v>JORNAL DA BAND</v>
          </cell>
        </row>
        <row r="151">
          <cell r="B151" t="str">
            <v>RIC NOTÍCIAS</v>
          </cell>
        </row>
        <row r="152">
          <cell r="B152" t="str">
            <v>PRAÇA TV 2ª EDIÇÃO SS</v>
          </cell>
        </row>
        <row r="153">
          <cell r="B153" t="str">
            <v>BAND CIDADE 2ª EDIÇÃO</v>
          </cell>
        </row>
        <row r="154">
          <cell r="B154" t="str">
            <v>JORNAL DA BAND</v>
          </cell>
        </row>
        <row r="156">
          <cell r="B156" t="str">
            <v>JORNAL DA RECORD</v>
          </cell>
        </row>
        <row r="157">
          <cell r="B157" t="str">
            <v>JORNAL NACIONAL SS</v>
          </cell>
        </row>
        <row r="158">
          <cell r="B158" t="str">
            <v>SBT BRASIL</v>
          </cell>
        </row>
        <row r="159">
          <cell r="B159" t="str">
            <v>JORNAL DA BAND</v>
          </cell>
        </row>
        <row r="161">
          <cell r="B161" t="str">
            <v>FALA BRASIL ED SB</v>
          </cell>
        </row>
        <row r="162">
          <cell r="B162" t="str">
            <v>BOM DIA SÁBADO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7">
          <cell r="B167" t="str">
            <v>BAND CIDADE ESP SB</v>
          </cell>
        </row>
        <row r="169">
          <cell r="B169" t="str">
            <v>CIDADE ALERTA ED SB</v>
          </cell>
        </row>
        <row r="170">
          <cell r="B170" t="str">
            <v>PRAÇA TV 2ª EDIÇÃO SB</v>
          </cell>
        </row>
        <row r="171">
          <cell r="B171" t="str">
            <v>BRASIL URGENTE SB</v>
          </cell>
        </row>
        <row r="172">
          <cell r="B172" t="str">
            <v>BAND CIDADE ESP SB</v>
          </cell>
        </row>
        <row r="174">
          <cell r="B174" t="str">
            <v>JORNAL DA RECORD ED SB</v>
          </cell>
        </row>
        <row r="175">
          <cell r="B175" t="str">
            <v>JORNAL NACIONAL SB</v>
          </cell>
        </row>
        <row r="176">
          <cell r="B176" t="str">
            <v>SBT BRASIL</v>
          </cell>
        </row>
        <row r="177">
          <cell r="B177" t="str">
            <v>JORNAL DA BAND</v>
          </cell>
        </row>
        <row r="179">
          <cell r="B179" t="str">
            <v>DOMINGO ESPETACULAR</v>
          </cell>
        </row>
        <row r="180">
          <cell r="B180" t="str">
            <v>FANTÁSTICO</v>
          </cell>
        </row>
        <row r="181">
          <cell r="B181" t="str">
            <v>PROGRAMA SILVIO SANTOS</v>
          </cell>
        </row>
        <row r="183">
          <cell r="B183" t="str">
            <v>/ NOVELA ///////////////////////////////////////</v>
          </cell>
        </row>
        <row r="185">
          <cell r="B185" t="str">
            <v>PROGRAMAS</v>
          </cell>
        </row>
        <row r="188">
          <cell r="B188" t="str">
            <v>NOVELA DA TARDE 1 - CHAMAS DA VIDA</v>
          </cell>
        </row>
        <row r="189">
          <cell r="B189" t="str">
            <v>NOVELA ED ESPECIAL - O CRAVO E A ROSA</v>
          </cell>
        </row>
        <row r="190">
          <cell r="B190" t="str">
            <v>VALE A PENA VER DE NOVO - O CLONE</v>
          </cell>
        </row>
        <row r="191">
          <cell r="B191" t="str">
            <v>NOVELA TARDE 1 - AMANHÃ E PARA SEMPRE</v>
          </cell>
        </row>
        <row r="192">
          <cell r="B192" t="str">
            <v>FOFOCALIZANDO</v>
          </cell>
        </row>
        <row r="193">
          <cell r="B193" t="str">
            <v>CASOS DE FAMÍLIA</v>
          </cell>
        </row>
        <row r="194">
          <cell r="B194" t="str">
            <v>MELHOR DA TARDE</v>
          </cell>
        </row>
        <row r="196">
          <cell r="B196" t="str">
            <v>NOVELA 3 - REIS</v>
          </cell>
        </row>
        <row r="197">
          <cell r="B197" t="str">
            <v>NOVELA I - ALÉM DA ILUSÃO SS</v>
          </cell>
        </row>
        <row r="198">
          <cell r="B198" t="str">
            <v>NOVELA I - ALÉM DA ILUSÃO SB</v>
          </cell>
        </row>
        <row r="199">
          <cell r="B199" t="str">
            <v>NOVELA II - CARA E CORAGEM SS</v>
          </cell>
        </row>
        <row r="200">
          <cell r="B200" t="str">
            <v>NOVELA II - CARA E CORAGEM SB</v>
          </cell>
        </row>
        <row r="202">
          <cell r="B202" t="str">
            <v>NOVELA 22H - JESUS</v>
          </cell>
        </row>
        <row r="203">
          <cell r="B203" t="str">
            <v>NOVELA III - PANTANAL SS</v>
          </cell>
        </row>
        <row r="204">
          <cell r="B204" t="str">
            <v>NOVELA III - PANTANAL SB</v>
          </cell>
        </row>
        <row r="205">
          <cell r="B205" t="str">
            <v>NOVELA NOITE 1 - CARINHA DE ANJO</v>
          </cell>
        </row>
        <row r="207">
          <cell r="B207" t="str">
            <v>NOVELA 3 - MELHORES MOMENTOS</v>
          </cell>
        </row>
        <row r="208">
          <cell r="B208" t="str">
            <v>NOVELA I - ALÉM DA ILUSÃO SB</v>
          </cell>
        </row>
        <row r="209">
          <cell r="B209" t="str">
            <v>NOVELA II - CARA E CORAGEM SB</v>
          </cell>
        </row>
        <row r="210">
          <cell r="B210" t="str">
            <v>NOVELA III - PANTANAL SB</v>
          </cell>
        </row>
        <row r="211">
          <cell r="B211" t="str">
            <v>NOVELA NOITE 1 - CARINHA DE ANJO</v>
          </cell>
        </row>
        <row r="213">
          <cell r="B213" t="str">
            <v>/ REALITY SHOW ///////////////////////////////////////</v>
          </cell>
        </row>
        <row r="215">
          <cell r="B215" t="str">
            <v>PROGRAMAS</v>
          </cell>
        </row>
        <row r="218">
          <cell r="B218" t="str">
            <v>POWER COUPLE BRASIL</v>
          </cell>
        </row>
        <row r="219">
          <cell r="B219" t="str">
            <v>NO LIMITE</v>
          </cell>
        </row>
        <row r="220">
          <cell r="B220" t="str">
            <v>CINEMA ESPECIAL</v>
          </cell>
        </row>
        <row r="221">
          <cell r="B221" t="str">
            <v>SHOW DE QUINTA</v>
          </cell>
        </row>
        <row r="222">
          <cell r="B222" t="str">
            <v>COZINHE SE PUDER</v>
          </cell>
        </row>
        <row r="223">
          <cell r="B223" t="str">
            <v>ESQUADRÃO DA MODA</v>
          </cell>
        </row>
        <row r="224">
          <cell r="B224" t="str">
            <v>PROGRAMA DO RATINHO</v>
          </cell>
        </row>
        <row r="225">
          <cell r="B225" t="str">
            <v>MASTERCHEF AMADORES</v>
          </cell>
        </row>
        <row r="226">
          <cell r="B226" t="str">
            <v>LINHA DE COMBATE</v>
          </cell>
        </row>
        <row r="228">
          <cell r="B228" t="str">
            <v>A FAZENDA</v>
          </cell>
        </row>
        <row r="229">
          <cell r="B229" t="str">
            <v>TELA QUENTE</v>
          </cell>
        </row>
        <row r="230">
          <cell r="B230" t="str">
            <v>THE VOICE BRASIL</v>
          </cell>
        </row>
        <row r="231">
          <cell r="B231" t="str">
            <v>ALTAS HORAS</v>
          </cell>
        </row>
        <row r="232">
          <cell r="B232" t="str">
            <v>PROGRAMA DO RATINHO</v>
          </cell>
        </row>
        <row r="233">
          <cell r="B233" t="str">
            <v>BAKE OFF BRASIL</v>
          </cell>
        </row>
        <row r="234">
          <cell r="B234" t="str">
            <v>LARGADOS E PELADOS</v>
          </cell>
        </row>
        <row r="236">
          <cell r="B236" t="str">
            <v>TOP CHEF BRASIL</v>
          </cell>
        </row>
        <row r="237">
          <cell r="B237" t="str">
            <v>PROGRAMA DO RATINHO</v>
          </cell>
        </row>
        <row r="238">
          <cell r="B238" t="str">
            <v>DUELO DE MÃES</v>
          </cell>
        </row>
        <row r="239">
          <cell r="B239" t="str">
            <v>BAKE OFF BRASIL</v>
          </cell>
        </row>
        <row r="240">
          <cell r="B240" t="str">
            <v>MASTERCHEF AMADORES</v>
          </cell>
        </row>
        <row r="241">
          <cell r="B241" t="str">
            <v>90 DIAS PARA CASAR</v>
          </cell>
        </row>
        <row r="242">
          <cell r="B242" t="str">
            <v>CANTA COMIGO</v>
          </cell>
        </row>
        <row r="243">
          <cell r="B243" t="str">
            <v>THE VOICE KIDS</v>
          </cell>
        </row>
        <row r="244">
          <cell r="B244" t="str">
            <v>DOMINGÃO</v>
          </cell>
        </row>
        <row r="245">
          <cell r="B245" t="str">
            <v>DOMINGO LEGAL</v>
          </cell>
        </row>
        <row r="246">
          <cell r="B246" t="str">
            <v>ELIANA</v>
          </cell>
        </row>
        <row r="249">
          <cell r="B249" t="str">
            <v>/ REPORTAGEM ///////////////////////////////////////</v>
          </cell>
        </row>
        <row r="251">
          <cell r="B251" t="str">
            <v>PROGRAMAS</v>
          </cell>
        </row>
        <row r="254">
          <cell r="B254" t="str">
            <v>BALANÇO GERAL CURITIBA</v>
          </cell>
        </row>
        <row r="255">
          <cell r="B255" t="str">
            <v>PRAÇA TV 1ª EDIÇÃO</v>
          </cell>
        </row>
        <row r="256">
          <cell r="B256" t="str">
            <v>JORNAL HOJE</v>
          </cell>
        </row>
        <row r="257">
          <cell r="B257" t="str">
            <v>TRIBUNA DA MASSA</v>
          </cell>
        </row>
        <row r="258">
          <cell r="B258" t="str">
            <v>SBT NOTÍCIAS PARANÁ</v>
          </cell>
        </row>
        <row r="259">
          <cell r="B259" t="str">
            <v>BAND CIDADE 1ª EDIÇÃO</v>
          </cell>
        </row>
        <row r="260">
          <cell r="B260" t="str">
            <v>BOA TARDE PARANÁ</v>
          </cell>
        </row>
        <row r="262">
          <cell r="B262" t="str">
            <v>BALANÇO GERAL CURITIBA ED SB</v>
          </cell>
        </row>
        <row r="263">
          <cell r="B263" t="str">
            <v>JORNAL HOJE</v>
          </cell>
        </row>
        <row r="264">
          <cell r="B264" t="str">
            <v>PLUG RPC</v>
          </cell>
        </row>
        <row r="265">
          <cell r="B265" t="str">
            <v>TRIBUNA DA MASSA ESP</v>
          </cell>
        </row>
        <row r="267">
          <cell r="B267" t="str">
            <v>CÂMERA RECORD</v>
          </cell>
        </row>
        <row r="268">
          <cell r="B268" t="str">
            <v>PROFISSÃO REPÓRTER</v>
          </cell>
        </row>
        <row r="269">
          <cell r="B269" t="str">
            <v>GLOBO REPÓRTER</v>
          </cell>
        </row>
        <row r="270">
          <cell r="B270" t="str">
            <v>DOMINGO MAIOR</v>
          </cell>
        </row>
        <row r="272">
          <cell r="B272" t="str">
            <v>BRASIL CAMINHONEIRO</v>
          </cell>
        </row>
        <row r="273">
          <cell r="B273" t="str">
            <v>MEU PARANÁ</v>
          </cell>
        </row>
        <row r="274">
          <cell r="B274" t="str">
            <v>AUTO ESPORTE</v>
          </cell>
        </row>
        <row r="276">
          <cell r="B276" t="str">
            <v>REPÓRTER RECORD INVESTIGAÇÃO</v>
          </cell>
        </row>
        <row r="277">
          <cell r="B277" t="str">
            <v>PROFISSÃO REPÓRTER</v>
          </cell>
        </row>
        <row r="278">
          <cell r="B278" t="str">
            <v>GLOBO REPÓRTER</v>
          </cell>
        </row>
        <row r="279">
          <cell r="B279" t="str">
            <v>CINEMA DO LIDER</v>
          </cell>
        </row>
        <row r="280">
          <cell r="B280" t="str">
            <v>PROGRAMA DO RATINHO</v>
          </cell>
        </row>
        <row r="282">
          <cell r="B282" t="str">
            <v>/ RURAL /////////////////////////////////////////</v>
          </cell>
        </row>
        <row r="284">
          <cell r="B284" t="str">
            <v>PROGRAMAS</v>
          </cell>
        </row>
        <row r="287">
          <cell r="B287" t="str">
            <v>RIC RURAL</v>
          </cell>
        </row>
        <row r="288">
          <cell r="B288" t="str">
            <v>GLOBO RURAL</v>
          </cell>
        </row>
        <row r="289">
          <cell r="B289" t="str">
            <v>CAMINHOS DO CAMPO</v>
          </cell>
        </row>
        <row r="290">
          <cell r="B290" t="str">
            <v>NOSSO AGRO</v>
          </cell>
        </row>
        <row r="291">
          <cell r="B291" t="str">
            <v>AGRO BAND</v>
          </cell>
        </row>
        <row r="293">
          <cell r="B293" t="str">
            <v>/ SÉRIE /////////////////////////////////////////</v>
          </cell>
        </row>
        <row r="295">
          <cell r="B295" t="str">
            <v>PROGRAMAS</v>
          </cell>
        </row>
        <row r="298">
          <cell r="B298" t="str">
            <v>SÉRIE PREMIUM</v>
          </cell>
        </row>
        <row r="299">
          <cell r="B299" t="str">
            <v>TELA QUENTE</v>
          </cell>
        </row>
        <row r="300">
          <cell r="B300" t="str">
            <v>CINE ESPETACULAR</v>
          </cell>
        </row>
        <row r="301">
          <cell r="B301" t="str">
            <v>A PRAÇA É NOSSA</v>
          </cell>
        </row>
        <row r="302">
          <cell r="B302" t="str">
            <v>PROGRAMA DO RATINHO</v>
          </cell>
        </row>
        <row r="304">
          <cell r="B304" t="str">
            <v>AEROPORTO ÁREA RESTRITA</v>
          </cell>
        </row>
        <row r="305">
          <cell r="B305" t="str">
            <v>BIG BROTHER BRASIL</v>
          </cell>
        </row>
        <row r="306">
          <cell r="B306" t="str">
            <v>TELA QUENTE</v>
          </cell>
        </row>
        <row r="307">
          <cell r="B307" t="str">
            <v>PROGRAMA DO RATINHO</v>
          </cell>
        </row>
        <row r="309">
          <cell r="B309" t="str">
            <v>SÉRIE DE SÁBADO</v>
          </cell>
        </row>
        <row r="310">
          <cell r="B310" t="str">
            <v>ALTAS HORAS</v>
          </cell>
        </row>
        <row r="311">
          <cell r="B311" t="str">
            <v>SUPERCINE</v>
          </cell>
        </row>
        <row r="312">
          <cell r="B312" t="str">
            <v>THE BLACKLIST</v>
          </cell>
        </row>
        <row r="314">
          <cell r="B314" t="str">
            <v>SÉRIE DE DOMINGO</v>
          </cell>
        </row>
        <row r="315">
          <cell r="B315" t="str">
            <v>DOMINGO MAIOR</v>
          </cell>
        </row>
        <row r="316">
          <cell r="B316" t="str">
            <v>CINEMA DE GRAÇA</v>
          </cell>
        </row>
        <row r="317">
          <cell r="B317" t="str">
            <v>CANAL LIVRE</v>
          </cell>
        </row>
        <row r="319">
          <cell r="B319" t="str">
            <v>/ SHOW /////////////////////////////////////////</v>
          </cell>
        </row>
        <row r="321">
          <cell r="B321" t="str">
            <v>PROGRAMAS</v>
          </cell>
        </row>
        <row r="324">
          <cell r="B324" t="str">
            <v>HOJE EM DIA</v>
          </cell>
        </row>
        <row r="325">
          <cell r="B325" t="str">
            <v>MAIS VOCÊ</v>
          </cell>
        </row>
        <row r="326">
          <cell r="B326" t="str">
            <v>ENCONTRO COM FÁTIMA BERNARDES</v>
          </cell>
        </row>
        <row r="327">
          <cell r="B327" t="str">
            <v>É DE CASA 1</v>
          </cell>
        </row>
        <row r="328">
          <cell r="B328" t="str">
            <v>É DE CASA 2</v>
          </cell>
        </row>
        <row r="329">
          <cell r="B329" t="str">
            <v>É DE CASA 3</v>
          </cell>
        </row>
        <row r="330">
          <cell r="B330" t="str">
            <v>THE CHEF</v>
          </cell>
        </row>
        <row r="332">
          <cell r="B332" t="str">
            <v>A HORA DA VENENOSA</v>
          </cell>
        </row>
        <row r="333">
          <cell r="B333" t="str">
            <v>SESSÃO DA TARDE</v>
          </cell>
        </row>
        <row r="334">
          <cell r="B334" t="str">
            <v>SALADA MISTA</v>
          </cell>
        </row>
        <row r="335">
          <cell r="B335" t="str">
            <v>FOFOCALIZANDO</v>
          </cell>
        </row>
        <row r="336">
          <cell r="B336" t="str">
            <v>VIDA ALHEIA</v>
          </cell>
        </row>
        <row r="337">
          <cell r="B337" t="str">
            <v>BAND MULHER</v>
          </cell>
        </row>
        <row r="339">
          <cell r="B339" t="str">
            <v>/ TELEVENDAS /////////////////////////////////////////</v>
          </cell>
        </row>
        <row r="341">
          <cell r="B341" t="str">
            <v>PROGRAMAS</v>
          </cell>
        </row>
        <row r="344">
          <cell r="B344" t="str">
            <v>MEGA OFERTA</v>
          </cell>
        </row>
        <row r="345">
          <cell r="B345" t="str">
            <v>MEU PARANÁ</v>
          </cell>
        </row>
        <row r="506">
          <cell r="B506" t="str">
            <v>Lista de Targets</v>
          </cell>
        </row>
        <row r="507">
          <cell r="B507" t="str">
            <v>DOMICILIAR</v>
          </cell>
        </row>
        <row r="508">
          <cell r="B508" t="str">
            <v>INDIVÍDUOS</v>
          </cell>
        </row>
        <row r="509">
          <cell r="B509" t="str">
            <v>AS AB 25+</v>
          </cell>
        </row>
        <row r="510">
          <cell r="B510" t="str">
            <v>AS ABC 18+</v>
          </cell>
        </row>
        <row r="511">
          <cell r="B511" t="str">
            <v>AS ABC 18-49</v>
          </cell>
        </row>
        <row r="512">
          <cell r="B512" t="str">
            <v>AS ABC 25+</v>
          </cell>
        </row>
        <row r="513">
          <cell r="B513" t="str">
            <v>AS ABCDE 18+</v>
          </cell>
        </row>
        <row r="514">
          <cell r="B514" t="str">
            <v>AS ABCDE 25+</v>
          </cell>
        </row>
        <row r="515">
          <cell r="B515" t="str">
            <v>HH AB 25+</v>
          </cell>
        </row>
        <row r="516">
          <cell r="B516" t="str">
            <v>HH ABC 25+</v>
          </cell>
        </row>
        <row r="517">
          <cell r="B517" t="str">
            <v>MM AB 25+</v>
          </cell>
        </row>
        <row r="518">
          <cell r="B518" t="str">
            <v>MM ABC 25+</v>
          </cell>
        </row>
      </sheetData>
      <sheetData sheetId="8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7">
          <cell r="B97" t="str">
            <v>CINE RECORD ESPECIAL</v>
          </cell>
        </row>
        <row r="98">
          <cell r="B98" t="str">
            <v>TELA QUENTE</v>
          </cell>
        </row>
        <row r="99">
          <cell r="B99" t="str">
            <v>SHOW DE TERÇA 1</v>
          </cell>
        </row>
        <row r="100">
          <cell r="B100" t="str">
            <v>CINE ESPETACULAR</v>
          </cell>
        </row>
        <row r="101">
          <cell r="B101" t="str">
            <v>CINE CLUBE</v>
          </cell>
        </row>
        <row r="103">
          <cell r="B103" t="str">
            <v>SUPER TELA</v>
          </cell>
        </row>
        <row r="104">
          <cell r="B104" t="str">
            <v>TELA QUENTE</v>
          </cell>
        </row>
        <row r="105">
          <cell r="B105" t="str">
            <v>DOMINGO MAIOR</v>
          </cell>
        </row>
        <row r="106">
          <cell r="B106" t="str">
            <v>PROGRAMA DO RATINHO</v>
          </cell>
        </row>
        <row r="107">
          <cell r="B107" t="str">
            <v>BAKE OFF BRASIL</v>
          </cell>
        </row>
        <row r="108">
          <cell r="B108" t="str">
            <v>TELA DE SUCESSOS</v>
          </cell>
        </row>
        <row r="109">
          <cell r="B109" t="str">
            <v>CINE CLUBE</v>
          </cell>
        </row>
        <row r="110">
          <cell r="B110" t="str">
            <v>CINE AÇÃO</v>
          </cell>
        </row>
        <row r="112">
          <cell r="B112" t="str">
            <v>/ JORNALISMO ///////////////////////////////////////</v>
          </cell>
        </row>
        <row r="114">
          <cell r="B114" t="str">
            <v>PROGRAMAS</v>
          </cell>
        </row>
        <row r="117">
          <cell r="B117" t="str">
            <v>DF NO AR</v>
          </cell>
        </row>
        <row r="118">
          <cell r="B118" t="str">
            <v>HORA UM</v>
          </cell>
        </row>
        <row r="119">
          <cell r="B119" t="str">
            <v>BOM DIA PRAÇA</v>
          </cell>
        </row>
        <row r="120">
          <cell r="B120" t="str">
            <v>PRIMEIRO IMPACTO</v>
          </cell>
        </row>
        <row r="121">
          <cell r="B121" t="str">
            <v>BORA BRASIL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SBT BRASÍLIA - 2ª EDIÇÃO</v>
          </cell>
        </row>
        <row r="132">
          <cell r="B132" t="str">
            <v>BRASIL URGENTE</v>
          </cell>
        </row>
        <row r="133">
          <cell r="B133" t="str">
            <v>BRASIL URGENTE DF</v>
          </cell>
        </row>
        <row r="135">
          <cell r="B135" t="str">
            <v>CIDADE ALERTA DF</v>
          </cell>
        </row>
        <row r="136">
          <cell r="B136" t="str">
            <v>PRAÇA TV 2ª EDIÇÃO SS</v>
          </cell>
        </row>
        <row r="137">
          <cell r="B137" t="str">
            <v>SBT BRASÍLIA - 2ª EDIÇÃO</v>
          </cell>
        </row>
        <row r="138">
          <cell r="B138" t="str">
            <v>BAND CIDADE 2ª EDIÇÃO</v>
          </cell>
        </row>
        <row r="140">
          <cell r="B140" t="str">
            <v>DF RECORD</v>
          </cell>
        </row>
        <row r="141">
          <cell r="B141" t="str">
            <v>PRAÇA TV 2ª EDIÇÃO SS</v>
          </cell>
        </row>
        <row r="142">
          <cell r="B142" t="str">
            <v>SBT BRASÍLIA - 2ª EDIÇÃO</v>
          </cell>
        </row>
        <row r="143">
          <cell r="B143" t="str">
            <v>BAND CIDADE 2ª EDIÇÃO</v>
          </cell>
        </row>
        <row r="145">
          <cell r="B145" t="str">
            <v>JORNAL DA RECORD</v>
          </cell>
        </row>
        <row r="146">
          <cell r="B146" t="str">
            <v>JORNAL NACIONAL SS</v>
          </cell>
        </row>
        <row r="147">
          <cell r="B147" t="str">
            <v>SBT BRASÍLIA - 2ª EDIÇÃO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FALA BRASIL ED SB</v>
          </cell>
        </row>
        <row r="152">
          <cell r="B152" t="str">
            <v>BOM DIA BRASIL</v>
          </cell>
        </row>
        <row r="153">
          <cell r="B153" t="str">
            <v>ESTUDIO LIVRE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9">
          <cell r="B159" t="str">
            <v>CIDADE ALERTA ED SB</v>
          </cell>
        </row>
        <row r="160">
          <cell r="B160" t="str">
            <v>PRAÇA TV 2ª EDIÇÃO SB</v>
          </cell>
        </row>
        <row r="162">
          <cell r="B162" t="str">
            <v>JORNAL DA RECORD ED SB</v>
          </cell>
        </row>
        <row r="163">
          <cell r="B163" t="str">
            <v>JORNAL NACIONAL SB</v>
          </cell>
        </row>
        <row r="164">
          <cell r="B164" t="str">
            <v>SBT BRASIL</v>
          </cell>
        </row>
        <row r="165">
          <cell r="B165" t="str">
            <v>JORNAL DA BAND</v>
          </cell>
        </row>
        <row r="167">
          <cell r="B167" t="str">
            <v>DOMINGO ESPETACULAR</v>
          </cell>
        </row>
        <row r="168">
          <cell r="B168" t="str">
            <v>FANTÁSTICO</v>
          </cell>
        </row>
        <row r="169">
          <cell r="B169" t="str">
            <v>PROGRAMA SILVIO SANTOS</v>
          </cell>
        </row>
        <row r="171">
          <cell r="B171" t="str">
            <v>/ NOVELA //////////////////////////////////////////</v>
          </cell>
        </row>
        <row r="173">
          <cell r="B173" t="str">
            <v>PROGRAMAS</v>
          </cell>
        </row>
        <row r="176">
          <cell r="B176" t="str">
            <v>NOVELA DA TARDE 1 - CHAMAS DA VIDA</v>
          </cell>
        </row>
        <row r="177">
          <cell r="B177" t="str">
            <v>NOVELA ED ESPECIAL - O CRAVO E A ROSA</v>
          </cell>
        </row>
        <row r="178">
          <cell r="B178" t="str">
            <v>VALE A PENA VER DE NOVO - O CLONE</v>
          </cell>
        </row>
        <row r="179">
          <cell r="B179" t="str">
            <v>NOVELA TARDE 1 - AMANHÃ E PARA SEMPRE</v>
          </cell>
        </row>
        <row r="180">
          <cell r="B180" t="str">
            <v>FOFOCALIZANDO</v>
          </cell>
        </row>
        <row r="181">
          <cell r="B181" t="str">
            <v>CASOS DE FAMÍLIA</v>
          </cell>
        </row>
        <row r="182">
          <cell r="B182" t="str">
            <v>MELHOR DA TARDE</v>
          </cell>
        </row>
        <row r="184">
          <cell r="B184" t="str">
            <v>NOVELA 3 - REIS</v>
          </cell>
        </row>
        <row r="185">
          <cell r="B185" t="str">
            <v>NOVELA I - ALÉM DA ILUSÃO SS</v>
          </cell>
        </row>
        <row r="186">
          <cell r="B186" t="str">
            <v>NOVELA I - ALÉM DA ILUSÃO SB</v>
          </cell>
        </row>
        <row r="187">
          <cell r="B187" t="str">
            <v>NOVELA II - CARA E CORAGEM SS</v>
          </cell>
        </row>
        <row r="188">
          <cell r="B188" t="str">
            <v>NOVELA II - CARA E CORAGEM SB</v>
          </cell>
        </row>
        <row r="190">
          <cell r="B190" t="str">
            <v>NOVELA 22H - JESUS</v>
          </cell>
        </row>
        <row r="191">
          <cell r="B191" t="str">
            <v>NOVELA III - PANTANAL SS</v>
          </cell>
        </row>
        <row r="192">
          <cell r="B192" t="str">
            <v>NOVELA III - PANTANAL SB</v>
          </cell>
        </row>
        <row r="193">
          <cell r="B193" t="str">
            <v>NOVELA NOITE 1 - CARINHA DE ANJO</v>
          </cell>
        </row>
        <row r="195">
          <cell r="B195" t="str">
            <v>NOVELA 3 - MELHORES MOMENTOS</v>
          </cell>
        </row>
        <row r="196">
          <cell r="B196" t="str">
            <v>NOVELA I - ALÉM DA ILUSÃO SB</v>
          </cell>
        </row>
        <row r="197">
          <cell r="B197" t="str">
            <v>NOVELA II - CARA E CORAGEM SB</v>
          </cell>
        </row>
        <row r="198">
          <cell r="B198" t="str">
            <v>NOVELA III - PANTANAL SB</v>
          </cell>
        </row>
        <row r="199">
          <cell r="B199" t="str">
            <v>NOVELA NOITE 1 - CARINHA DE ANJO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0">
          <cell r="B230" t="str">
            <v>CANTA COMIGO</v>
          </cell>
        </row>
        <row r="231">
          <cell r="B231" t="str">
            <v>THE VOICE KIDS</v>
          </cell>
        </row>
        <row r="232">
          <cell r="B232" t="str">
            <v>DOMINGÃO</v>
          </cell>
        </row>
        <row r="233">
          <cell r="B233" t="str">
            <v>DOMINGO LEGAL</v>
          </cell>
        </row>
        <row r="234">
          <cell r="B234" t="str">
            <v>ELIANA</v>
          </cell>
        </row>
        <row r="238">
          <cell r="B238" t="str">
            <v>/ REPORTAGEM ///////////////////////////////////////</v>
          </cell>
        </row>
        <row r="240">
          <cell r="B240" t="str">
            <v>PROGRAMAS</v>
          </cell>
        </row>
        <row r="243">
          <cell r="B243" t="str">
            <v>BALANÇO GERAL DF MANHÃ</v>
          </cell>
        </row>
        <row r="244">
          <cell r="B244" t="str">
            <v>HORA UM</v>
          </cell>
        </row>
        <row r="245">
          <cell r="B245" t="str">
            <v>BOM DIA PRAÇA</v>
          </cell>
        </row>
        <row r="246">
          <cell r="B246" t="str">
            <v>PRIMEIRO IMPACTO</v>
          </cell>
        </row>
        <row r="247">
          <cell r="B247" t="str">
            <v>PRIMEIRO JORNAL</v>
          </cell>
        </row>
        <row r="249">
          <cell r="B249" t="str">
            <v>BALANÇO GERAL DF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SBT BRASÍLIA - 1ª EDIÇÃO</v>
          </cell>
        </row>
        <row r="253">
          <cell r="B253" t="str">
            <v>BAND CIDADE 1ª EDIÇÃO</v>
          </cell>
        </row>
        <row r="255">
          <cell r="B255" t="str">
            <v>BALANÇO GERAL DF ED SB</v>
          </cell>
        </row>
        <row r="256">
          <cell r="B256" t="str">
            <v>PRAÇA TV 1ª EDIÇÃO</v>
          </cell>
        </row>
        <row r="257">
          <cell r="B257" t="str">
            <v>JORNAL HOJE</v>
          </cell>
        </row>
        <row r="258">
          <cell r="B258" t="str">
            <v>É SÁBADO</v>
          </cell>
        </row>
        <row r="259">
          <cell r="B259" t="str">
            <v>BAND CIDADE 1ª EDIÇÃO</v>
          </cell>
        </row>
        <row r="261">
          <cell r="B261" t="str">
            <v>CÂMERA RECORD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DOMINGO MAIOR</v>
          </cell>
        </row>
        <row r="266">
          <cell r="B266" t="str">
            <v>BRASIL CAMINHONEIRO</v>
          </cell>
        </row>
        <row r="267">
          <cell r="B267" t="str">
            <v>AUTO ESPORTE</v>
          </cell>
        </row>
        <row r="269">
          <cell r="B269" t="str">
            <v>REPÓRTER RECORD INVESTIGAÇÃO</v>
          </cell>
        </row>
        <row r="270">
          <cell r="B270" t="str">
            <v>PROFISSÃO REPÓRTER</v>
          </cell>
        </row>
        <row r="271">
          <cell r="B271" t="str">
            <v>GLOBO REPÓRTER</v>
          </cell>
        </row>
        <row r="272">
          <cell r="B272" t="str">
            <v>CINEMA DO LIDER</v>
          </cell>
        </row>
        <row r="273">
          <cell r="B273" t="str">
            <v>PROGRAMA DO RATINHO</v>
          </cell>
        </row>
        <row r="275">
          <cell r="B275" t="str">
            <v>/ RURAL /////////////////////////////////////////</v>
          </cell>
        </row>
        <row r="277">
          <cell r="B277" t="str">
            <v>PROGRAMAS</v>
          </cell>
        </row>
        <row r="280">
          <cell r="B280" t="str">
            <v>AGRO RECORD</v>
          </cell>
        </row>
        <row r="281">
          <cell r="B281" t="str">
            <v>GLOBO RURAL</v>
          </cell>
        </row>
        <row r="282">
          <cell r="B282" t="str">
            <v>NOSSO AGRO</v>
          </cell>
        </row>
        <row r="284">
          <cell r="B284" t="str">
            <v>/ SÉRIE ///////////////////////////////////////////</v>
          </cell>
        </row>
        <row r="286">
          <cell r="B286" t="str">
            <v>PROGRAMAS</v>
          </cell>
        </row>
        <row r="289">
          <cell r="B289" t="str">
            <v>SÉRIE PREMIUM</v>
          </cell>
        </row>
        <row r="290">
          <cell r="B290" t="str">
            <v>TELA QUENTE</v>
          </cell>
        </row>
        <row r="291">
          <cell r="B291" t="str">
            <v>CINE ESPETACULAR</v>
          </cell>
        </row>
        <row r="292">
          <cell r="B292" t="str">
            <v>A PRAÇA É NOSSA</v>
          </cell>
        </row>
        <row r="293">
          <cell r="B293" t="str">
            <v>PROGRAMA DO RATINHO</v>
          </cell>
        </row>
        <row r="294">
          <cell r="B294" t="str">
            <v>A PRAÇA É NOSSA</v>
          </cell>
        </row>
        <row r="295">
          <cell r="B295" t="str">
            <v>CINE CLUBE</v>
          </cell>
        </row>
        <row r="297">
          <cell r="B297" t="str">
            <v>AEROPORTO ÁREA RESTRITA</v>
          </cell>
        </row>
        <row r="298">
          <cell r="B298" t="str">
            <v>BIG BROTHER BRASIL</v>
          </cell>
        </row>
        <row r="299">
          <cell r="B299" t="str">
            <v>TELA QUENTE</v>
          </cell>
        </row>
        <row r="300">
          <cell r="B300" t="str">
            <v>PROGRAMA DO RATINHO</v>
          </cell>
        </row>
        <row r="302">
          <cell r="B302" t="str">
            <v>SÉRIE DE SÁBADO</v>
          </cell>
        </row>
        <row r="303">
          <cell r="B303" t="str">
            <v>ALTAS HORAS</v>
          </cell>
        </row>
        <row r="304">
          <cell r="B304" t="str">
            <v>SUPERCINE</v>
          </cell>
        </row>
        <row r="305">
          <cell r="B305" t="str">
            <v>THE BLACKLIST</v>
          </cell>
        </row>
        <row r="307">
          <cell r="B307" t="str">
            <v>SÉRIE DE DOMINGO</v>
          </cell>
        </row>
        <row r="308">
          <cell r="B308" t="str">
            <v>DOMINGO MAIOR</v>
          </cell>
        </row>
        <row r="309">
          <cell r="B309" t="str">
            <v>CINEMA DE GRAÇA</v>
          </cell>
        </row>
        <row r="310">
          <cell r="B310" t="str">
            <v>CANAL LIVRE</v>
          </cell>
        </row>
        <row r="312">
          <cell r="B312" t="str">
            <v>/ SHOW /////////////////////////////////////////</v>
          </cell>
        </row>
        <row r="314">
          <cell r="B314" t="str">
            <v>PROGRAMAS</v>
          </cell>
        </row>
        <row r="317">
          <cell r="B317" t="str">
            <v>HOJE EM DIA</v>
          </cell>
        </row>
        <row r="318">
          <cell r="B318" t="str">
            <v>MAIS VOCÊ</v>
          </cell>
        </row>
        <row r="319">
          <cell r="B319" t="str">
            <v>ENCONTRO COM FÁTIMA BERNARDES</v>
          </cell>
        </row>
        <row r="320">
          <cell r="B320" t="str">
            <v>É DE CASA 1</v>
          </cell>
        </row>
        <row r="321">
          <cell r="B321" t="str">
            <v>É DE CASA 2</v>
          </cell>
        </row>
        <row r="322">
          <cell r="B322" t="str">
            <v>É DE CASA 3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9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6H NOTÍCIAS</v>
          </cell>
        </row>
        <row r="120">
          <cell r="B120" t="str">
            <v>NA MIRA</v>
          </cell>
        </row>
        <row r="121">
          <cell r="B121" t="str">
            <v>BORA BRASIL</v>
          </cell>
        </row>
        <row r="123">
          <cell r="B123" t="str">
            <v>CIDADE ALERTA</v>
          </cell>
        </row>
        <row r="124">
          <cell r="B124" t="str">
            <v>PRAÇA TV 2ª EDIÇÃO SS</v>
          </cell>
        </row>
        <row r="125">
          <cell r="B125" t="str">
            <v>BRASIL URGENTE</v>
          </cell>
        </row>
        <row r="127">
          <cell r="B127" t="str">
            <v>AMAZONAS RECORD</v>
          </cell>
        </row>
        <row r="128">
          <cell r="B128" t="str">
            <v>PRAÇA TV 2ª EDIÇÃO SS</v>
          </cell>
        </row>
        <row r="129">
          <cell r="B129" t="str">
            <v>NORTE NOTÍCIAS</v>
          </cell>
        </row>
        <row r="130">
          <cell r="B130" t="str">
            <v>AMAZONAS ACONTECE</v>
          </cell>
        </row>
        <row r="132">
          <cell r="B132" t="str">
            <v>JORNAL DA RECORD</v>
          </cell>
        </row>
        <row r="133">
          <cell r="B133" t="str">
            <v>JORNAL NACIONAL SS</v>
          </cell>
        </row>
        <row r="134">
          <cell r="B134" t="str">
            <v>SBT BRASIL</v>
          </cell>
        </row>
        <row r="135">
          <cell r="B135" t="str">
            <v>JORNAL DA BAND</v>
          </cell>
        </row>
        <row r="137">
          <cell r="B137" t="str">
            <v>FALA BRASIL ED SB</v>
          </cell>
        </row>
        <row r="138">
          <cell r="B138" t="str">
            <v>BOM DIA SÁBADO</v>
          </cell>
        </row>
        <row r="139">
          <cell r="B139" t="str">
            <v>BOM DIA BRASIL</v>
          </cell>
        </row>
        <row r="141">
          <cell r="B141" t="str">
            <v>CIDADE ALERTA ED SB</v>
          </cell>
        </row>
        <row r="142">
          <cell r="B142" t="str">
            <v>PRAÇA TV 2ª EDIÇÃO SB</v>
          </cell>
        </row>
        <row r="143">
          <cell r="B143" t="str">
            <v>BRASIL URGENTE SB</v>
          </cell>
        </row>
        <row r="145">
          <cell r="B145" t="str">
            <v>CIDADE ALERTA ED SB</v>
          </cell>
        </row>
        <row r="146">
          <cell r="B146" t="str">
            <v>PRAÇA TV 2ª EDIÇÃO SB</v>
          </cell>
        </row>
        <row r="148">
          <cell r="B148" t="str">
            <v>JORNAL DA RECORD ED SB</v>
          </cell>
        </row>
        <row r="149">
          <cell r="B149" t="str">
            <v>JORNAL NACIONAL SB</v>
          </cell>
        </row>
        <row r="150">
          <cell r="B150" t="str">
            <v>NORTE NOTÍCIAS SB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DOMINGO ESPETACULAR</v>
          </cell>
        </row>
        <row r="155">
          <cell r="B155" t="str">
            <v>FANTÁSTICO</v>
          </cell>
        </row>
        <row r="156">
          <cell r="B156" t="str">
            <v>PROGRAMA SILVIO SANTOS</v>
          </cell>
        </row>
        <row r="158">
          <cell r="B158" t="str">
            <v>/ NOVELA ///////////////////////////////////////</v>
          </cell>
        </row>
        <row r="160">
          <cell r="B160" t="str">
            <v>PROGRAMAS</v>
          </cell>
        </row>
        <row r="163">
          <cell r="B163" t="str">
            <v>NOVELA DA TARDE 1 - CHAMAS DA VIDA</v>
          </cell>
        </row>
        <row r="164">
          <cell r="B164" t="str">
            <v>NOVELA ED ESPECIAL - O CRAVO E A ROSA</v>
          </cell>
        </row>
        <row r="165">
          <cell r="B165" t="str">
            <v>VALE A PENA VER DE NOVO - O CLONE</v>
          </cell>
        </row>
        <row r="166">
          <cell r="B166" t="str">
            <v>NOVELA TARDE 1 - AMANHÃ E PARA SEMPRE</v>
          </cell>
        </row>
        <row r="167">
          <cell r="B167" t="str">
            <v>FOFOCALIZANDO</v>
          </cell>
        </row>
        <row r="168">
          <cell r="B168" t="str">
            <v>CASOS DE FAMÍLIA</v>
          </cell>
        </row>
        <row r="169">
          <cell r="B169" t="str">
            <v>MELHOR DA TARDE</v>
          </cell>
        </row>
        <row r="171">
          <cell r="B171" t="str">
            <v>NOVELA 3 - REIS</v>
          </cell>
        </row>
        <row r="172">
          <cell r="B172" t="str">
            <v>NOVELA I - ALÉM DA ILUSÃO SS</v>
          </cell>
        </row>
        <row r="173">
          <cell r="B173" t="str">
            <v>NOVELA I - ALÉM DA ILUSÃO SB</v>
          </cell>
        </row>
        <row r="174">
          <cell r="B174" t="str">
            <v>NOVELA II - CARA E CORAGEM SS</v>
          </cell>
        </row>
        <row r="175">
          <cell r="B175" t="str">
            <v>NOVELA II - CARA E CORAGEM SB</v>
          </cell>
        </row>
        <row r="177">
          <cell r="B177" t="str">
            <v>NOVELA 22H - JESUS</v>
          </cell>
        </row>
        <row r="178">
          <cell r="B178" t="str">
            <v>NOVELA III - PANTANAL SS</v>
          </cell>
        </row>
        <row r="179">
          <cell r="B179" t="str">
            <v>NOVELA III - PANTANAL SB</v>
          </cell>
        </row>
        <row r="180">
          <cell r="B180" t="str">
            <v>NOVELA NOITE 1 - CARINHA DE ANJO</v>
          </cell>
        </row>
        <row r="182">
          <cell r="B182" t="str">
            <v>NOVELA 3 - MELHORES MOMENTOS</v>
          </cell>
        </row>
        <row r="183">
          <cell r="B183" t="str">
            <v>NOVELA I - ALÉM DA ILUSÃO SB</v>
          </cell>
        </row>
        <row r="184">
          <cell r="B184" t="str">
            <v>NOVELA II - CARA E CORAGEM SB</v>
          </cell>
        </row>
        <row r="185">
          <cell r="B185" t="str">
            <v>NOVELA III - PANTANAL SB</v>
          </cell>
        </row>
        <row r="186">
          <cell r="B186" t="str">
            <v>NOVELA NOITE 1 - CARINHA DE ANJO</v>
          </cell>
        </row>
        <row r="188">
          <cell r="B188" t="str">
            <v>/ REALITY SHOW ///////////////////////////////////////</v>
          </cell>
        </row>
        <row r="190">
          <cell r="B190" t="str">
            <v>PROGRAMAS</v>
          </cell>
        </row>
        <row r="193">
          <cell r="B193" t="str">
            <v>POWER COUPLE BRASIL</v>
          </cell>
        </row>
        <row r="194">
          <cell r="B194" t="str">
            <v>NO LIMITE</v>
          </cell>
        </row>
        <row r="195">
          <cell r="B195" t="str">
            <v>CINEMA ESPECIAL</v>
          </cell>
        </row>
        <row r="196">
          <cell r="B196" t="str">
            <v>SHOW DE QUINTA</v>
          </cell>
        </row>
        <row r="197">
          <cell r="B197" t="str">
            <v>COZINHE SE PUDER</v>
          </cell>
        </row>
        <row r="198">
          <cell r="B198" t="str">
            <v>ESQUADRÃO DA MODA</v>
          </cell>
        </row>
        <row r="199">
          <cell r="B199" t="str">
            <v>PROGRAMA DO RATINHO</v>
          </cell>
        </row>
        <row r="200">
          <cell r="B200" t="str">
            <v>MASTERCHEF AMADORES</v>
          </cell>
        </row>
        <row r="201">
          <cell r="B201" t="str">
            <v>LINHA DE COMBATE</v>
          </cell>
        </row>
        <row r="203">
          <cell r="B203" t="str">
            <v>A FAZENDA</v>
          </cell>
        </row>
        <row r="204">
          <cell r="B204" t="str">
            <v>TELA QUENTE</v>
          </cell>
        </row>
        <row r="205">
          <cell r="B205" t="str">
            <v>THE VOICE BRASIL</v>
          </cell>
        </row>
        <row r="206">
          <cell r="B206" t="str">
            <v>ALTAS HORAS</v>
          </cell>
        </row>
        <row r="207">
          <cell r="B207" t="str">
            <v>PROGRAMA DO RATINHO</v>
          </cell>
        </row>
        <row r="208">
          <cell r="B208" t="str">
            <v>BAKE OFF BRASIL</v>
          </cell>
        </row>
        <row r="209">
          <cell r="B209" t="str">
            <v>LARGADOS E PELADOS</v>
          </cell>
        </row>
        <row r="211">
          <cell r="B211" t="str">
            <v>TOP CHEF BRASIL</v>
          </cell>
        </row>
        <row r="212">
          <cell r="B212" t="str">
            <v>PROGRAMA DO RATINHO</v>
          </cell>
        </row>
        <row r="213">
          <cell r="B213" t="str">
            <v>DUELO DE MÃES</v>
          </cell>
        </row>
        <row r="214">
          <cell r="B214" t="str">
            <v>BAKE OFF BRASIL</v>
          </cell>
        </row>
        <row r="215">
          <cell r="B215" t="str">
            <v>MASTERCHEF AMADORES</v>
          </cell>
        </row>
        <row r="216">
          <cell r="B216" t="str">
            <v>90 DIAS PARA CASAR</v>
          </cell>
        </row>
        <row r="217">
          <cell r="B217" t="str">
            <v>CANTA COMIGO</v>
          </cell>
        </row>
        <row r="218">
          <cell r="B218" t="str">
            <v>THE VOICE KIDS</v>
          </cell>
        </row>
        <row r="219">
          <cell r="B219" t="str">
            <v>DOMINGÃO</v>
          </cell>
        </row>
        <row r="220">
          <cell r="B220" t="str">
            <v>DOMINGO LEGAL</v>
          </cell>
        </row>
        <row r="221">
          <cell r="B221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MANAUS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AGORA</v>
          </cell>
        </row>
        <row r="234">
          <cell r="B234" t="str">
            <v>AMAZONAS URGENTE</v>
          </cell>
        </row>
        <row r="235">
          <cell r="B235" t="str">
            <v>CIDADE URGENTE</v>
          </cell>
        </row>
        <row r="237">
          <cell r="B237" t="str">
            <v>BALANÇO GERAL MANAUS ED SB</v>
          </cell>
        </row>
        <row r="238">
          <cell r="B238" t="str">
            <v>PRAÇA TV 1ª EDIÇÃO</v>
          </cell>
        </row>
        <row r="239">
          <cell r="B239" t="str">
            <v>JORNAL HOJE</v>
          </cell>
        </row>
        <row r="241">
          <cell r="B241" t="str">
            <v>CÂMERA RECORD</v>
          </cell>
        </row>
        <row r="242">
          <cell r="B242" t="str">
            <v>PROFISSÃO REPÓRTER</v>
          </cell>
        </row>
        <row r="243">
          <cell r="B243" t="str">
            <v>GLOBO REPÓRTER</v>
          </cell>
        </row>
        <row r="244">
          <cell r="B244" t="str">
            <v>DOMINGO MAIOR</v>
          </cell>
        </row>
        <row r="246">
          <cell r="B246" t="str">
            <v>BRASIL CAMINHONEIRO</v>
          </cell>
        </row>
        <row r="247">
          <cell r="B247" t="str">
            <v>AUTO ESPORTE</v>
          </cell>
        </row>
        <row r="249">
          <cell r="B249" t="str">
            <v>REPÓRTER RECORD INVESTIGAÇÃO</v>
          </cell>
        </row>
        <row r="250">
          <cell r="B250" t="str">
            <v>PROFISSÃO REPÓRTER</v>
          </cell>
        </row>
        <row r="251">
          <cell r="B251" t="str">
            <v>GLOBO REPÓRTER</v>
          </cell>
        </row>
        <row r="252">
          <cell r="B252" t="str">
            <v>CINEMA DO LIDER</v>
          </cell>
        </row>
        <row r="253">
          <cell r="B253" t="str">
            <v>PROGRAMA DO RATINHO</v>
          </cell>
        </row>
        <row r="256">
          <cell r="B256" t="str">
            <v>/ SÉRIE /////////////////////////////////////////</v>
          </cell>
        </row>
        <row r="258">
          <cell r="B258" t="str">
            <v>PROGRAMAS</v>
          </cell>
        </row>
        <row r="261">
          <cell r="B261" t="str">
            <v>SÉRIE PREMIUM</v>
          </cell>
        </row>
        <row r="262">
          <cell r="B262" t="str">
            <v>TELA QUENTE</v>
          </cell>
        </row>
        <row r="263">
          <cell r="B263" t="str">
            <v>CINE ESPETACULAR</v>
          </cell>
        </row>
        <row r="264">
          <cell r="B264" t="str">
            <v>A PRAÇA É NOSSA</v>
          </cell>
        </row>
        <row r="265">
          <cell r="B265" t="str">
            <v>PROGRAMA DO RATINHO</v>
          </cell>
        </row>
        <row r="267">
          <cell r="B267" t="str">
            <v>AEROPORTO ÁREA RESTRITA</v>
          </cell>
        </row>
        <row r="268">
          <cell r="B268" t="str">
            <v>BIG BROTHER BRASIL</v>
          </cell>
        </row>
        <row r="269">
          <cell r="B269" t="str">
            <v>TELA QUENTE</v>
          </cell>
        </row>
        <row r="270">
          <cell r="B270" t="str">
            <v>PROGRAMA DO RATINHO</v>
          </cell>
        </row>
        <row r="272">
          <cell r="B272" t="str">
            <v>SÉRIE DE SÁBADO</v>
          </cell>
        </row>
        <row r="273">
          <cell r="B273" t="str">
            <v>ALTAS HORAS</v>
          </cell>
        </row>
        <row r="274">
          <cell r="B274" t="str">
            <v>SUPERCINE</v>
          </cell>
        </row>
        <row r="275">
          <cell r="B275" t="str">
            <v>THE BLACKLIST</v>
          </cell>
        </row>
        <row r="277">
          <cell r="B277" t="str">
            <v>SÉRIE DE DOMINGO</v>
          </cell>
        </row>
        <row r="278">
          <cell r="B278" t="str">
            <v>DOMINGO MAIOR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ZAPPEANDO</v>
          </cell>
        </row>
        <row r="293">
          <cell r="B293" t="str">
            <v>PANEIRO</v>
          </cell>
        </row>
        <row r="294">
          <cell r="B294" t="str">
            <v>THE CHEF</v>
          </cell>
        </row>
        <row r="455">
          <cell r="B455" t="str">
            <v>Lista de Targets</v>
          </cell>
        </row>
        <row r="456">
          <cell r="B456" t="str">
            <v>DOMICILIAR</v>
          </cell>
        </row>
        <row r="457">
          <cell r="B457" t="str">
            <v>INDIVÍDUOS</v>
          </cell>
        </row>
        <row r="458">
          <cell r="B458" t="str">
            <v>AS AB 25+</v>
          </cell>
        </row>
        <row r="459">
          <cell r="B459" t="str">
            <v>AS ABC 18+</v>
          </cell>
        </row>
        <row r="460">
          <cell r="B460" t="str">
            <v>AS ABC 18-49</v>
          </cell>
        </row>
        <row r="461">
          <cell r="B461" t="str">
            <v>AS ABC 25+</v>
          </cell>
        </row>
        <row r="462">
          <cell r="B462" t="str">
            <v>AS ABCDE 18+</v>
          </cell>
        </row>
        <row r="463">
          <cell r="B463" t="str">
            <v>AS ABCDE 25+</v>
          </cell>
        </row>
        <row r="464">
          <cell r="B464" t="str">
            <v>HH AB 25+</v>
          </cell>
        </row>
        <row r="465">
          <cell r="B465" t="str">
            <v>HH ABC 25+</v>
          </cell>
        </row>
        <row r="466">
          <cell r="B466" t="str">
            <v>MM AB 25+</v>
          </cell>
        </row>
        <row r="467">
          <cell r="B467" t="str">
            <v>MM ABC 25+</v>
          </cell>
        </row>
      </sheetData>
      <sheetData sheetId="10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RIO GRANDE NO AR</v>
          </cell>
        </row>
        <row r="117">
          <cell r="B117" t="str">
            <v>BOM DIA PRAÇA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CIDADE ALERTA</v>
          </cell>
        </row>
        <row r="128">
          <cell r="B128" t="str">
            <v>PRAÇA TV 2ª EDIÇÃO SS</v>
          </cell>
        </row>
        <row r="129">
          <cell r="B129" t="str">
            <v>SBT BRASIL</v>
          </cell>
        </row>
        <row r="130">
          <cell r="B130" t="str">
            <v>BRASIL URGENTE</v>
          </cell>
        </row>
        <row r="131">
          <cell r="B131" t="str">
            <v>BRASIL URGENTE RS</v>
          </cell>
        </row>
        <row r="133">
          <cell r="B133" t="str">
            <v>CIDADE ALERTA RS</v>
          </cell>
        </row>
        <row r="134">
          <cell r="B134" t="str">
            <v>PRAÇA TV 2ª EDIÇÃO SS</v>
          </cell>
        </row>
        <row r="135">
          <cell r="B135" t="str">
            <v>SBT RIO GRANDE 2ª EDIÇÃO</v>
          </cell>
        </row>
        <row r="137">
          <cell r="B137" t="str">
            <v>RIO GRANDE RECORD</v>
          </cell>
        </row>
        <row r="138">
          <cell r="B138" t="str">
            <v>PRAÇA TV 2ª EDIÇÃO SS</v>
          </cell>
        </row>
        <row r="139">
          <cell r="B139" t="str">
            <v>SBT RIO GRANDE 2ª EDIÇÃO</v>
          </cell>
        </row>
        <row r="141">
          <cell r="B141" t="str">
            <v>JORNAL DA RECORD</v>
          </cell>
        </row>
        <row r="142">
          <cell r="B142" t="str">
            <v>JORNAL NACIONAL SS</v>
          </cell>
        </row>
        <row r="143">
          <cell r="B143" t="str">
            <v>SBT BRASIL</v>
          </cell>
        </row>
        <row r="144">
          <cell r="B144" t="str">
            <v>JORNAL DA BAND</v>
          </cell>
        </row>
        <row r="146">
          <cell r="B146" t="str">
            <v>FALA BRASIL ED SB</v>
          </cell>
        </row>
        <row r="147">
          <cell r="B147" t="str">
            <v>BOM DIA BRASIL</v>
          </cell>
        </row>
        <row r="149">
          <cell r="B149" t="str">
            <v>CIDADE ALERTA ED SB</v>
          </cell>
        </row>
        <row r="150">
          <cell r="B150" t="str">
            <v>PRAÇA TV 2ª EDIÇÃO SB</v>
          </cell>
        </row>
        <row r="151">
          <cell r="B151" t="str">
            <v>BRASIL URGENTE SB</v>
          </cell>
        </row>
        <row r="152">
          <cell r="B152" t="str">
            <v>BRASIL URGENTE SB</v>
          </cell>
        </row>
        <row r="153">
          <cell r="B153" t="str">
            <v>O RIO GRANDE QUE DÁ CERTO NOT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8">
          <cell r="B158" t="str">
            <v>O RIO GRANDE QUE DÁ CERTO NOT</v>
          </cell>
        </row>
        <row r="160">
          <cell r="B160" t="str">
            <v>JORNAL DA RECORD ED SB</v>
          </cell>
        </row>
        <row r="161">
          <cell r="B161" t="str">
            <v>JORNAL NACIONAL SB</v>
          </cell>
        </row>
        <row r="162">
          <cell r="B162" t="str">
            <v>SBT BRASIL</v>
          </cell>
        </row>
        <row r="163">
          <cell r="B163" t="str">
            <v>JORNAL DA BAND</v>
          </cell>
        </row>
        <row r="165">
          <cell r="B165" t="str">
            <v>DOMINGO ESPETACULAR</v>
          </cell>
        </row>
        <row r="166">
          <cell r="B166" t="str">
            <v>FANTÁSTICO</v>
          </cell>
        </row>
        <row r="167">
          <cell r="B167" t="str">
            <v>PROGRAMA SILVIO SANTOS</v>
          </cell>
        </row>
        <row r="169">
          <cell r="B169" t="str">
            <v>/ NOVELA ////////////////////////////////////////</v>
          </cell>
        </row>
        <row r="171">
          <cell r="B171" t="str">
            <v>PROGRAMAS</v>
          </cell>
        </row>
        <row r="174">
          <cell r="B174" t="str">
            <v>NOVELA DA TARDE 1 - CHAMAS DA VIDA</v>
          </cell>
        </row>
        <row r="175">
          <cell r="B175" t="str">
            <v>NOVELA ED ESPECIAL - O CRAVO E A ROSA</v>
          </cell>
        </row>
        <row r="176">
          <cell r="B176" t="str">
            <v>NOVELA ED ESPECIAL - O CRAVO E A ROSA</v>
          </cell>
        </row>
        <row r="177">
          <cell r="B177" t="str">
            <v>VALE A PENA VER DE NOVO - O CLONE</v>
          </cell>
        </row>
        <row r="178">
          <cell r="B178" t="str">
            <v>NOVELA TARDE 1 - AMANHÃ E PARA SEMPRE</v>
          </cell>
        </row>
        <row r="179">
          <cell r="B179" t="str">
            <v>FOFOCALIZANDO</v>
          </cell>
        </row>
        <row r="180">
          <cell r="B180" t="str">
            <v>CASOS DE FAMÍLIA</v>
          </cell>
        </row>
        <row r="181">
          <cell r="B181" t="str">
            <v>MELHOR DA TARDE</v>
          </cell>
        </row>
        <row r="183">
          <cell r="B183" t="str">
            <v>NOVELA 3 - REIS</v>
          </cell>
        </row>
        <row r="184">
          <cell r="B184" t="str">
            <v>NOVELA I - ALÉM DA ILUSÃO SS</v>
          </cell>
        </row>
        <row r="185">
          <cell r="B185" t="str">
            <v>NOVELA I - ALÉM DA ILUSÃO SB</v>
          </cell>
        </row>
        <row r="186">
          <cell r="B186" t="str">
            <v>NOVELA II - CARA E CORAGEM SS</v>
          </cell>
        </row>
        <row r="187">
          <cell r="B187" t="str">
            <v>NOVELA II - CARA E CORAGEM SB</v>
          </cell>
        </row>
        <row r="189">
          <cell r="B189" t="str">
            <v>NOVELA 22H - JESUS</v>
          </cell>
        </row>
        <row r="190">
          <cell r="B190" t="str">
            <v>NOVELA III - PANTANAL SS</v>
          </cell>
        </row>
        <row r="191">
          <cell r="B191" t="str">
            <v>NOVELA III - PANTANAL SB</v>
          </cell>
        </row>
        <row r="192">
          <cell r="B192" t="str">
            <v>NOVELA NOITE 1 - CARINHA DE ANJO</v>
          </cell>
        </row>
        <row r="194">
          <cell r="B194" t="str">
            <v>NOVELA 3 - MELHORES MOMENTOS</v>
          </cell>
        </row>
        <row r="195">
          <cell r="B195" t="str">
            <v>NOVELA I - ALÉM DA ILUSÃO SB</v>
          </cell>
        </row>
        <row r="196">
          <cell r="B196" t="str">
            <v>NOVELA II - CARA E CORAGEM SB</v>
          </cell>
        </row>
        <row r="197">
          <cell r="B197" t="str">
            <v>NOVELA III - PANTANAL SB</v>
          </cell>
        </row>
        <row r="198">
          <cell r="B198" t="str">
            <v>NOVELA NOITE 1 - CARINHA DE ANJO</v>
          </cell>
        </row>
        <row r="200">
          <cell r="B200" t="str">
            <v>/ REALITY SHOW ///////////////////////////////////////</v>
          </cell>
        </row>
        <row r="202">
          <cell r="B202" t="str">
            <v>PROGRAMAS</v>
          </cell>
        </row>
        <row r="205">
          <cell r="B205" t="str">
            <v>POWER COUPLE BRASIL</v>
          </cell>
        </row>
        <row r="206">
          <cell r="B206" t="str">
            <v>NO LIMITE</v>
          </cell>
        </row>
        <row r="207">
          <cell r="B207" t="str">
            <v>CINEMA ESPECIAL</v>
          </cell>
        </row>
        <row r="208">
          <cell r="B208" t="str">
            <v>SHOW DE QUINTA</v>
          </cell>
        </row>
        <row r="209">
          <cell r="B209" t="str">
            <v>COZINHE SE PUDER</v>
          </cell>
        </row>
        <row r="210">
          <cell r="B210" t="str">
            <v>ESQUADRÃO DA MODA</v>
          </cell>
        </row>
        <row r="211">
          <cell r="B211" t="str">
            <v>PROGRAMA DO RATINHO</v>
          </cell>
        </row>
        <row r="212">
          <cell r="B212" t="str">
            <v>MASTERCHEF AMADORES</v>
          </cell>
        </row>
        <row r="213">
          <cell r="B213" t="str">
            <v>LINHA DE COMBATE</v>
          </cell>
        </row>
        <row r="215">
          <cell r="B215" t="str">
            <v>A FAZENDA</v>
          </cell>
        </row>
        <row r="216">
          <cell r="B216" t="str">
            <v>TELA QUENTE</v>
          </cell>
        </row>
        <row r="217">
          <cell r="B217" t="str">
            <v>THE VOICE BRASIL</v>
          </cell>
        </row>
        <row r="218">
          <cell r="B218" t="str">
            <v>ALTAS HORAS</v>
          </cell>
        </row>
        <row r="219">
          <cell r="B219" t="str">
            <v>PROGRAMA DO RATINHO</v>
          </cell>
        </row>
        <row r="220">
          <cell r="B220" t="str">
            <v>BAKE OFF BRASIL</v>
          </cell>
        </row>
        <row r="221">
          <cell r="B221" t="str">
            <v>LARGADOS E PELADOS</v>
          </cell>
        </row>
        <row r="223">
          <cell r="B223" t="str">
            <v>TOP CHEF BRASIL</v>
          </cell>
        </row>
        <row r="224">
          <cell r="B224" t="str">
            <v>PROGRAMA DO RATINHO</v>
          </cell>
        </row>
        <row r="225">
          <cell r="B225" t="str">
            <v>DUELO DE MÃES</v>
          </cell>
        </row>
        <row r="226">
          <cell r="B226" t="str">
            <v>BAKE OFF BRASIL</v>
          </cell>
        </row>
        <row r="227">
          <cell r="B227" t="str">
            <v>MASTERCHEF AMADORES</v>
          </cell>
        </row>
        <row r="228">
          <cell r="B228" t="str">
            <v>90 DIAS PARA CASAR</v>
          </cell>
        </row>
        <row r="229">
          <cell r="B229" t="str">
            <v>CANTA COMIGO</v>
          </cell>
        </row>
        <row r="230">
          <cell r="B230" t="str">
            <v>THE VOICE KIDS</v>
          </cell>
        </row>
        <row r="231">
          <cell r="B231" t="str">
            <v>DOMINGÃO</v>
          </cell>
        </row>
        <row r="232">
          <cell r="B232" t="str">
            <v>DOMINGO LEGAL</v>
          </cell>
        </row>
        <row r="233">
          <cell r="B233" t="str">
            <v>ELIANA</v>
          </cell>
        </row>
        <row r="237">
          <cell r="B237" t="str">
            <v>/ REPORTAGEM ///////////////////////////////////////</v>
          </cell>
        </row>
        <row r="239">
          <cell r="B239" t="str">
            <v>PROGRAMAS</v>
          </cell>
        </row>
        <row r="242">
          <cell r="B242" t="str">
            <v>BALANÇO GERAL RS</v>
          </cell>
        </row>
        <row r="243">
          <cell r="B243" t="str">
            <v>PRAÇA TV 1ª EDIÇÃO</v>
          </cell>
        </row>
        <row r="244">
          <cell r="B244" t="str">
            <v>JORNAL HOJE</v>
          </cell>
        </row>
        <row r="245">
          <cell r="B245" t="str">
            <v>SBT RIO GRANDE</v>
          </cell>
        </row>
        <row r="247">
          <cell r="B247" t="str">
            <v>BALANÇO GERAL RS ED SB</v>
          </cell>
        </row>
        <row r="248">
          <cell r="B248" t="str">
            <v>PRAÇA TV 1ª EDIÇÃO</v>
          </cell>
        </row>
        <row r="249">
          <cell r="B249" t="str">
            <v>JORNAL HOJE</v>
          </cell>
        </row>
        <row r="250">
          <cell r="B250" t="str">
            <v>SBT RIO GRANDE</v>
          </cell>
        </row>
        <row r="251">
          <cell r="B251" t="str">
            <v>MAS BAH</v>
          </cell>
        </row>
        <row r="253">
          <cell r="B253" t="str">
            <v>CÂMERA RECORD</v>
          </cell>
        </row>
        <row r="254">
          <cell r="B254" t="str">
            <v>PROFISSÃO REPÓRTER</v>
          </cell>
        </row>
        <row r="255">
          <cell r="B255" t="str">
            <v>GLOBO REPÓRTER</v>
          </cell>
        </row>
        <row r="256">
          <cell r="B256" t="str">
            <v>DOMINGO MAIOR</v>
          </cell>
        </row>
        <row r="258">
          <cell r="B258" t="str">
            <v>BRASIL CAMINHONEIRO</v>
          </cell>
        </row>
        <row r="259">
          <cell r="B259" t="str">
            <v>AUTO ESPORTE</v>
          </cell>
        </row>
        <row r="261">
          <cell r="B261" t="str">
            <v>REPÓRTER RECORD INVESTIGAÇÃO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CINEMA DO LIDER</v>
          </cell>
        </row>
        <row r="265">
          <cell r="B265" t="str">
            <v>PROGRAMA DO RATINHO</v>
          </cell>
        </row>
        <row r="268">
          <cell r="B268" t="str">
            <v>/ SÉRIE /////////////////////////////////////////</v>
          </cell>
        </row>
        <row r="270">
          <cell r="B270" t="str">
            <v>PROGRAMAS</v>
          </cell>
        </row>
        <row r="273">
          <cell r="B273" t="str">
            <v>SÉRIE PREMIUM</v>
          </cell>
        </row>
        <row r="274">
          <cell r="B274" t="str">
            <v>TELA QUENTE</v>
          </cell>
        </row>
        <row r="275">
          <cell r="B275" t="str">
            <v>CINE ESPETACULAR</v>
          </cell>
        </row>
        <row r="276">
          <cell r="B276" t="str">
            <v>A PRAÇA É NOSSA</v>
          </cell>
        </row>
        <row r="277">
          <cell r="B277" t="str">
            <v>PROGRAMA DO RATINHO</v>
          </cell>
        </row>
        <row r="279">
          <cell r="B279" t="str">
            <v>AEROPORTO ÁREA RESTRITA</v>
          </cell>
        </row>
        <row r="280">
          <cell r="B280" t="str">
            <v>BIG BROTHER BRASIL</v>
          </cell>
        </row>
        <row r="281">
          <cell r="B281" t="str">
            <v>TELA QUENTE</v>
          </cell>
        </row>
        <row r="282">
          <cell r="B282" t="str">
            <v>PROGRAMA DO RATINHO</v>
          </cell>
        </row>
        <row r="284">
          <cell r="B284" t="str">
            <v>SÉRIE DE SÁBADO</v>
          </cell>
        </row>
        <row r="285">
          <cell r="B285" t="str">
            <v>ALTAS HORAS</v>
          </cell>
        </row>
        <row r="286">
          <cell r="B286" t="str">
            <v>SUPERCINE</v>
          </cell>
        </row>
        <row r="287">
          <cell r="B287" t="str">
            <v>THE BLACKLIST</v>
          </cell>
        </row>
        <row r="289">
          <cell r="B289" t="str">
            <v>SÉRIE DE DOMINGO</v>
          </cell>
        </row>
        <row r="290">
          <cell r="B290" t="str">
            <v>DOMINGO MAIOR</v>
          </cell>
        </row>
        <row r="291">
          <cell r="B291" t="str">
            <v>CANAL LIVRE</v>
          </cell>
        </row>
        <row r="293">
          <cell r="B293" t="str">
            <v>/ SHOW /////////////////////////////////////////</v>
          </cell>
        </row>
        <row r="295">
          <cell r="B295" t="str">
            <v>PROGRAMAS</v>
          </cell>
        </row>
        <row r="298">
          <cell r="B298" t="str">
            <v>HOJE EM DIA</v>
          </cell>
        </row>
        <row r="299">
          <cell r="B299" t="str">
            <v>MAIS VOCÊ</v>
          </cell>
        </row>
        <row r="300">
          <cell r="B300" t="str">
            <v>ENCONTRO COM FÁTIMA BERNARDES</v>
          </cell>
        </row>
        <row r="301">
          <cell r="B301" t="str">
            <v>É DE CASA 1</v>
          </cell>
        </row>
        <row r="302">
          <cell r="B302" t="str">
            <v>É DE CASA 2</v>
          </cell>
        </row>
        <row r="303">
          <cell r="B303" t="str">
            <v>É DE CASA 3</v>
          </cell>
        </row>
        <row r="304">
          <cell r="B304" t="str">
            <v>THE CHEF</v>
          </cell>
        </row>
        <row r="465">
          <cell r="B465" t="str">
            <v>Lista de Targets</v>
          </cell>
        </row>
        <row r="466">
          <cell r="B466" t="str">
            <v>DOMICILIAR</v>
          </cell>
        </row>
        <row r="467">
          <cell r="B467" t="str">
            <v>INDIVÍDUOS</v>
          </cell>
        </row>
        <row r="468">
          <cell r="B468" t="str">
            <v>AS AB 25+</v>
          </cell>
        </row>
        <row r="469">
          <cell r="B469" t="str">
            <v>AS ABC 18+</v>
          </cell>
        </row>
        <row r="470">
          <cell r="B470" t="str">
            <v>AS ABC 18-49</v>
          </cell>
        </row>
        <row r="471">
          <cell r="B471" t="str">
            <v>AS ABC 25+</v>
          </cell>
        </row>
        <row r="472">
          <cell r="B472" t="str">
            <v>AS ABCDE 18+</v>
          </cell>
        </row>
        <row r="473">
          <cell r="B473" t="str">
            <v>AS ABCDE 25+</v>
          </cell>
        </row>
        <row r="474">
          <cell r="B474" t="str">
            <v>HH AB 25+</v>
          </cell>
        </row>
        <row r="475">
          <cell r="B475" t="str">
            <v>HH ABC 25+</v>
          </cell>
        </row>
        <row r="476">
          <cell r="B476" t="str">
            <v>MM AB 25+</v>
          </cell>
        </row>
        <row r="477">
          <cell r="B477" t="str">
            <v>MM ABC 25+</v>
          </cell>
        </row>
      </sheetData>
      <sheetData sheetId="1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3">
          <cell r="B53" t="str">
            <v>SUPER BANCADA</v>
          </cell>
        </row>
        <row r="54">
          <cell r="B54" t="str">
            <v>ESPORTE ESPETACULAR</v>
          </cell>
        </row>
        <row r="55">
          <cell r="B55" t="str">
            <v>GLOBO ESPORTE</v>
          </cell>
        </row>
        <row r="56">
          <cell r="B56" t="str">
            <v>SBT SPORTS</v>
          </cell>
        </row>
        <row r="57">
          <cell r="B57" t="str">
            <v>BAND ESPORTE CLUBE</v>
          </cell>
        </row>
        <row r="58">
          <cell r="B58" t="str">
            <v>JOGO ABERTO</v>
          </cell>
        </row>
        <row r="59">
          <cell r="B59" t="str">
            <v>/ CULINÁRIO ///////////////////////////////////////</v>
          </cell>
        </row>
        <row r="60">
          <cell r="B60" t="str">
            <v>PROGRAMAS</v>
          </cell>
        </row>
        <row r="63">
          <cell r="B63" t="str">
            <v>COZINHA DIVERTIDA MAGA</v>
          </cell>
        </row>
        <row r="64">
          <cell r="B64" t="str">
            <v>PROGRAMA RAUL GIL</v>
          </cell>
        </row>
        <row r="65">
          <cell r="B65" t="str">
            <v>THE CHEF</v>
          </cell>
        </row>
        <row r="68">
          <cell r="B68" t="str">
            <v>/ ENTREVISTA ///////////////////////////////////////</v>
          </cell>
        </row>
        <row r="69">
          <cell r="B69" t="str">
            <v>PROGRAMAS</v>
          </cell>
        </row>
        <row r="72">
          <cell r="B72" t="str">
            <v>PODER E NEGÓCIOS</v>
          </cell>
        </row>
        <row r="73">
          <cell r="B73" t="str">
            <v>AUTO ESPORTE</v>
          </cell>
        </row>
        <row r="74">
          <cell r="B74" t="str">
            <v>DOMINGO LEGAL</v>
          </cell>
        </row>
        <row r="77">
          <cell r="B77" t="str">
            <v>/ FILME /////////////////////////////////////////</v>
          </cell>
        </row>
        <row r="79">
          <cell r="B79" t="str">
            <v>PROGRAMAS</v>
          </cell>
        </row>
        <row r="82">
          <cell r="B82" t="str">
            <v>CINE RECORD ESPECIAL</v>
          </cell>
        </row>
        <row r="83">
          <cell r="B83" t="str">
            <v>BIG BROTHER BRASIL</v>
          </cell>
        </row>
        <row r="84">
          <cell r="B84" t="str">
            <v>CINEMA DO LIDER</v>
          </cell>
        </row>
        <row r="85">
          <cell r="B85" t="str">
            <v>DOMINGO LEGAL</v>
          </cell>
        </row>
        <row r="87">
          <cell r="B87" t="str">
            <v>SUPER TELA</v>
          </cell>
        </row>
        <row r="88">
          <cell r="B88" t="str">
            <v>TELA QUENTE</v>
          </cell>
        </row>
        <row r="89">
          <cell r="B89" t="str">
            <v>DOMINGO MAIOR</v>
          </cell>
        </row>
        <row r="90">
          <cell r="B90" t="str">
            <v>PROGRAMA DO RATINHO</v>
          </cell>
        </row>
        <row r="91">
          <cell r="B91" t="str">
            <v>TELA DE SUCESSOS</v>
          </cell>
        </row>
        <row r="93">
          <cell r="B93" t="str">
            <v>CINE AVENTURA</v>
          </cell>
        </row>
        <row r="94">
          <cell r="B94" t="str">
            <v>SESSÃO DA TARDE</v>
          </cell>
        </row>
        <row r="95">
          <cell r="B95" t="str">
            <v>TEMPERATURA MÁXIMA</v>
          </cell>
        </row>
        <row r="96">
          <cell r="B96" t="str">
            <v>PROGRAMA RAUL GIL</v>
          </cell>
        </row>
        <row r="98">
          <cell r="B98" t="str">
            <v>TELA MÁXIMA</v>
          </cell>
        </row>
        <row r="99">
          <cell r="B99" t="str">
            <v>SUPERCINE</v>
          </cell>
        </row>
        <row r="100">
          <cell r="B100" t="str">
            <v>TELA QUENTE</v>
          </cell>
        </row>
        <row r="101">
          <cell r="B101" t="str">
            <v>TELA DE SUCESSOS</v>
          </cell>
        </row>
        <row r="103">
          <cell r="B103" t="str">
            <v>CINE MAIOR</v>
          </cell>
        </row>
        <row r="104">
          <cell r="B104" t="str">
            <v>TEMPERATURA MÁXIMA</v>
          </cell>
        </row>
        <row r="105">
          <cell r="B105" t="str">
            <v>DOMINGO LEGAL</v>
          </cell>
        </row>
        <row r="106">
          <cell r="B106" t="str">
            <v>DOMINGO NO CINEMA</v>
          </cell>
        </row>
        <row r="108">
          <cell r="B108" t="str">
            <v>CINE RECORD ESPECIAL</v>
          </cell>
        </row>
        <row r="109">
          <cell r="B109" t="str">
            <v>TELA QUENTE</v>
          </cell>
        </row>
        <row r="110">
          <cell r="B110" t="str">
            <v>SHOW DE TERÇA 1</v>
          </cell>
        </row>
        <row r="111">
          <cell r="B111" t="str">
            <v>CINE ESPETACULAR</v>
          </cell>
        </row>
        <row r="112">
          <cell r="B112" t="str">
            <v>CINE CLUBE</v>
          </cell>
        </row>
        <row r="114">
          <cell r="B114" t="str">
            <v>SUPER TELA</v>
          </cell>
        </row>
        <row r="115">
          <cell r="B115" t="str">
            <v>TELA QUENTE</v>
          </cell>
        </row>
        <row r="116">
          <cell r="B116" t="str">
            <v>DOMINGO MAIOR</v>
          </cell>
        </row>
        <row r="117">
          <cell r="B117" t="str">
            <v>PROGRAMA DO RATINHO</v>
          </cell>
        </row>
        <row r="118">
          <cell r="B118" t="str">
            <v>BAKE OFF BRASIL</v>
          </cell>
        </row>
        <row r="119">
          <cell r="B119" t="str">
            <v>TELA DE SUCESSOS</v>
          </cell>
        </row>
        <row r="120">
          <cell r="B120" t="str">
            <v>CINE CLUBE</v>
          </cell>
        </row>
        <row r="121">
          <cell r="B121" t="str">
            <v>CINE AÇÃO</v>
          </cell>
        </row>
        <row r="123">
          <cell r="B123" t="str">
            <v>/ JORNALISMO ///////////////////////////////////////</v>
          </cell>
        </row>
        <row r="125">
          <cell r="B125" t="str">
            <v>PROGRAMAS</v>
          </cell>
        </row>
        <row r="128">
          <cell r="B128" t="str">
            <v>FALA BRASIL</v>
          </cell>
        </row>
        <row r="129">
          <cell r="B129" t="str">
            <v>BOM DIA PRAÇA</v>
          </cell>
        </row>
        <row r="130">
          <cell r="B130" t="str">
            <v>BOM DIA BRASIL</v>
          </cell>
        </row>
        <row r="131">
          <cell r="B131" t="str">
            <v>PRIMEIRO IMPACTO</v>
          </cell>
        </row>
        <row r="132">
          <cell r="B132" t="str">
            <v>BORA BRASIL</v>
          </cell>
        </row>
        <row r="134">
          <cell r="B134" t="str">
            <v>CIDADE ALERTA</v>
          </cell>
        </row>
        <row r="135">
          <cell r="B135" t="str">
            <v>PRAÇA TV 2ª EDIÇÃO SS</v>
          </cell>
        </row>
        <row r="136">
          <cell r="B136" t="str">
            <v>O POVO NA TV</v>
          </cell>
        </row>
        <row r="137">
          <cell r="B137" t="str">
            <v>BRASIL URGENTE</v>
          </cell>
        </row>
        <row r="139">
          <cell r="B139" t="str">
            <v>CIDADE ALERTA PERNAMBUCO</v>
          </cell>
        </row>
        <row r="140">
          <cell r="B140" t="str">
            <v>PRAÇA TV 2ª EDIÇÃO SS</v>
          </cell>
        </row>
        <row r="141">
          <cell r="B141" t="str">
            <v>O POVO NA TV</v>
          </cell>
        </row>
        <row r="142">
          <cell r="B142" t="str">
            <v>BRASIL URGENTE</v>
          </cell>
        </row>
        <row r="144">
          <cell r="B144" t="str">
            <v>JORNAL GUARARAPES</v>
          </cell>
        </row>
        <row r="145">
          <cell r="B145" t="str">
            <v>PRAÇA TV 2ª EDIÇÃO SS</v>
          </cell>
        </row>
        <row r="146">
          <cell r="B146" t="str">
            <v>O POVO NA TV</v>
          </cell>
        </row>
        <row r="147">
          <cell r="B147" t="str">
            <v>JORNAL DA BAND</v>
          </cell>
        </row>
        <row r="149">
          <cell r="B149" t="str">
            <v>JORNAL DA RECORD</v>
          </cell>
        </row>
        <row r="150">
          <cell r="B150" t="str">
            <v>JORNAL NACIONAL SS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FALA BRASIL ED SB</v>
          </cell>
        </row>
        <row r="155">
          <cell r="B155" t="str">
            <v>BOM DIA BRASIL</v>
          </cell>
        </row>
        <row r="157">
          <cell r="B157" t="str">
            <v>TUDO É NOTÍCIA</v>
          </cell>
        </row>
        <row r="158">
          <cell r="B158" t="str">
            <v>PRAÇA TV 1ª EDIÇÃO</v>
          </cell>
        </row>
        <row r="159">
          <cell r="B159" t="str">
            <v>JORNAL HOJE</v>
          </cell>
        </row>
        <row r="160">
          <cell r="B160" t="str">
            <v>TV JORNAL MEIO DIA</v>
          </cell>
        </row>
        <row r="161">
          <cell r="B161" t="str">
            <v>POR AQUI</v>
          </cell>
        </row>
        <row r="162">
          <cell r="B162" t="str">
            <v>CARDINOT NA TRIBUNA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8">
          <cell r="B168" t="str">
            <v>CIDADE ALERTA ED SB</v>
          </cell>
        </row>
        <row r="169">
          <cell r="B169" t="str">
            <v>PRAÇA TV 2ª EDIÇÃO SB</v>
          </cell>
        </row>
        <row r="171">
          <cell r="B171" t="str">
            <v>JORNAL DA RECORD ED SB</v>
          </cell>
        </row>
        <row r="172">
          <cell r="B172" t="str">
            <v>JORNAL NACIONAL SB</v>
          </cell>
        </row>
        <row r="173">
          <cell r="B173" t="str">
            <v>SBT BRASIL</v>
          </cell>
        </row>
        <row r="174">
          <cell r="B174" t="str">
            <v>JORNAL DA BAND</v>
          </cell>
        </row>
        <row r="176">
          <cell r="B176" t="str">
            <v>DOMINGO ESPETACULAR</v>
          </cell>
        </row>
        <row r="177">
          <cell r="B177" t="str">
            <v>FANTÁSTICO</v>
          </cell>
        </row>
        <row r="178">
          <cell r="B178" t="str">
            <v>PROGRAMA SILVIO SANTOS</v>
          </cell>
        </row>
        <row r="180">
          <cell r="B180" t="str">
            <v>/ MUSICAL ///////////////////////////////////////</v>
          </cell>
        </row>
        <row r="182">
          <cell r="B182" t="str">
            <v>PROGRAMAS</v>
          </cell>
        </row>
        <row r="185">
          <cell r="B185" t="str">
            <v>SIMBORA</v>
          </cell>
        </row>
        <row r="186">
          <cell r="B186" t="str">
            <v>CALDEIRÃO</v>
          </cell>
        </row>
        <row r="187">
          <cell r="B187" t="str">
            <v>PROGRAMA RAUL GIL</v>
          </cell>
        </row>
        <row r="188">
          <cell r="B188" t="str">
            <v>TAMO JUNTO</v>
          </cell>
        </row>
        <row r="190">
          <cell r="B190" t="str">
            <v>/ NOVELA ///////////////////////////////////////</v>
          </cell>
        </row>
        <row r="192">
          <cell r="B192" t="str">
            <v>PROGRAMAS</v>
          </cell>
        </row>
        <row r="195">
          <cell r="B195" t="str">
            <v>NOVELA DA TARDE 1 - CHAMAS DA VIDA</v>
          </cell>
        </row>
        <row r="196">
          <cell r="B196" t="str">
            <v>NOVELA ED ESPECIAL - O CRAVO E A ROSA</v>
          </cell>
        </row>
        <row r="197">
          <cell r="B197" t="str">
            <v>VALE A PENA VER DE NOVO - O CLONE</v>
          </cell>
        </row>
        <row r="198">
          <cell r="B198" t="str">
            <v>NOVELA TARDE 1 - AMANHÃ E PARA SEMPRE</v>
          </cell>
        </row>
        <row r="199">
          <cell r="B199" t="str">
            <v>FOFOCALIZANDO</v>
          </cell>
        </row>
        <row r="200">
          <cell r="B200" t="str">
            <v>CASOS DE FAMÍLIA</v>
          </cell>
        </row>
        <row r="201">
          <cell r="B201" t="str">
            <v>MELHOR DA TARDE</v>
          </cell>
        </row>
        <row r="203">
          <cell r="B203" t="str">
            <v>NOVELA 3 - REIS</v>
          </cell>
        </row>
        <row r="204">
          <cell r="B204" t="str">
            <v>NOVELA I - ALÉM DA ILUSÃO SS</v>
          </cell>
        </row>
        <row r="205">
          <cell r="B205" t="str">
            <v>NOVELA I - ALÉM DA ILUSÃO SB</v>
          </cell>
        </row>
        <row r="206">
          <cell r="B206" t="str">
            <v>NOVELA II - CARA E CORAGEM SS</v>
          </cell>
        </row>
        <row r="207">
          <cell r="B207" t="str">
            <v>NOVELA II - CARA E CORAGEM SB</v>
          </cell>
        </row>
        <row r="209">
          <cell r="B209" t="str">
            <v>NOVELA 22H - JESUS</v>
          </cell>
        </row>
        <row r="210">
          <cell r="B210" t="str">
            <v>NOVELA III - PANTANAL SS</v>
          </cell>
        </row>
        <row r="211">
          <cell r="B211" t="str">
            <v>NOVELA III - PANTANAL SB</v>
          </cell>
        </row>
        <row r="212">
          <cell r="B212" t="str">
            <v>NOVELA NOITE 1 - CARINHA DE ANJO</v>
          </cell>
        </row>
        <row r="214">
          <cell r="B214" t="str">
            <v>NOVELA 3 - MELHORES MOMENTOS</v>
          </cell>
        </row>
        <row r="215">
          <cell r="B215" t="str">
            <v>NOVELA I - ALÉM DA ILUSÃO SB</v>
          </cell>
        </row>
        <row r="216">
          <cell r="B216" t="str">
            <v>NOVELA II - CARA E CORAGEM SB</v>
          </cell>
        </row>
        <row r="217">
          <cell r="B217" t="str">
            <v>NOVELA III - PANTANAL SB</v>
          </cell>
        </row>
        <row r="218">
          <cell r="B218" t="str">
            <v>NOVELA NOITE 1 - CARINHA DE ANJO</v>
          </cell>
        </row>
        <row r="220">
          <cell r="B220" t="str">
            <v>/ REALITY SHOW ///////////////////////////////////////</v>
          </cell>
        </row>
        <row r="222">
          <cell r="B222" t="str">
            <v>PROGRAMAS</v>
          </cell>
        </row>
        <row r="225">
          <cell r="B225" t="str">
            <v>POWER COUPLE BRASIL</v>
          </cell>
        </row>
        <row r="226">
          <cell r="B226" t="str">
            <v>NO LIMITE</v>
          </cell>
        </row>
        <row r="227">
          <cell r="B227" t="str">
            <v>CINEMA ESPECIAL</v>
          </cell>
        </row>
        <row r="228">
          <cell r="B228" t="str">
            <v>SHOW DE QUINTA</v>
          </cell>
        </row>
        <row r="229">
          <cell r="B229" t="str">
            <v>COZINHE SE PUDER</v>
          </cell>
        </row>
        <row r="230">
          <cell r="B230" t="str">
            <v>ESQUADRÃO DA MODA</v>
          </cell>
        </row>
        <row r="231">
          <cell r="B231" t="str">
            <v>PROGRAMA DO RATINHO</v>
          </cell>
        </row>
        <row r="232">
          <cell r="B232" t="str">
            <v>MASTERCHEF AMADORES</v>
          </cell>
        </row>
        <row r="233">
          <cell r="B233" t="str">
            <v>LINHA DE COMBATE</v>
          </cell>
        </row>
        <row r="235">
          <cell r="B235" t="str">
            <v>A FAZENDA</v>
          </cell>
        </row>
        <row r="236">
          <cell r="B236" t="str">
            <v>TELA QUENTE</v>
          </cell>
        </row>
        <row r="237">
          <cell r="B237" t="str">
            <v>THE VOICE BRASIL</v>
          </cell>
        </row>
        <row r="238">
          <cell r="B238" t="str">
            <v>ALTAS HORAS</v>
          </cell>
        </row>
        <row r="239">
          <cell r="B239" t="str">
            <v>PROGRAMA DO RATINHO</v>
          </cell>
        </row>
        <row r="240">
          <cell r="B240" t="str">
            <v>BAKE OFF BRASIL</v>
          </cell>
        </row>
        <row r="241">
          <cell r="B241" t="str">
            <v>LARGADOS E PELADOS</v>
          </cell>
        </row>
        <row r="243">
          <cell r="B243" t="str">
            <v>TOP CHEF BRASIL</v>
          </cell>
        </row>
        <row r="244">
          <cell r="B244" t="str">
            <v>PROGRAMA DO RATINHO</v>
          </cell>
        </row>
        <row r="245">
          <cell r="B245" t="str">
            <v>DUELO DE MÃES</v>
          </cell>
        </row>
        <row r="246">
          <cell r="B246" t="str">
            <v>BAKE OFF BRASIL</v>
          </cell>
        </row>
        <row r="247">
          <cell r="B247" t="str">
            <v>MASTERCHEF AMADORES</v>
          </cell>
        </row>
        <row r="248">
          <cell r="B248" t="str">
            <v>90 DIAS PARA CASAR</v>
          </cell>
        </row>
        <row r="250">
          <cell r="B250" t="str">
            <v>CANTA COMIGO</v>
          </cell>
        </row>
        <row r="251">
          <cell r="B251" t="str">
            <v>DOMINGÃO</v>
          </cell>
        </row>
        <row r="252">
          <cell r="B252" t="str">
            <v>DOMINGO LEGAL</v>
          </cell>
        </row>
        <row r="253">
          <cell r="B253" t="str">
            <v>ELIANA</v>
          </cell>
        </row>
        <row r="256">
          <cell r="B256" t="str">
            <v>/ REPORTAGEM ///////////////////////////////////////</v>
          </cell>
        </row>
        <row r="258">
          <cell r="B258" t="str">
            <v>PROGRAMAS</v>
          </cell>
        </row>
        <row r="261">
          <cell r="B261" t="str">
            <v>BALANÇO GERAL PE MANHÃ</v>
          </cell>
        </row>
        <row r="262">
          <cell r="B262" t="str">
            <v>BOM DIA PRAÇA</v>
          </cell>
        </row>
        <row r="263">
          <cell r="B263" t="str">
            <v>PRIMEIRO IMPACTO</v>
          </cell>
        </row>
        <row r="265">
          <cell r="B265" t="str">
            <v>BALANÇO GERAL PE</v>
          </cell>
        </row>
        <row r="266">
          <cell r="B266" t="str">
            <v>PRAÇA TV 1ª EDIÇÃO</v>
          </cell>
        </row>
        <row r="267">
          <cell r="B267" t="str">
            <v>JORNAL HOJE</v>
          </cell>
        </row>
        <row r="268">
          <cell r="B268" t="str">
            <v>TV JORNAL MEIO DIA</v>
          </cell>
        </row>
        <row r="269">
          <cell r="B269" t="str">
            <v>POR AQUI</v>
          </cell>
        </row>
        <row r="270">
          <cell r="B270" t="str">
            <v>BORA PERNAMBUCO</v>
          </cell>
        </row>
        <row r="272">
          <cell r="B272" t="str">
            <v>CÂMERA RECORD</v>
          </cell>
        </row>
        <row r="273">
          <cell r="B273" t="str">
            <v>PROFISSÃO REPÓRTER</v>
          </cell>
        </row>
        <row r="274">
          <cell r="B274" t="str">
            <v>GLOBO REPÓRTER</v>
          </cell>
        </row>
        <row r="275">
          <cell r="B275" t="str">
            <v>DOMINGO MAIOR</v>
          </cell>
        </row>
        <row r="277">
          <cell r="B277" t="str">
            <v>BRASIL CAMINHONEIRO</v>
          </cell>
        </row>
        <row r="278">
          <cell r="B278" t="str">
            <v>AUTO ESPORTE</v>
          </cell>
        </row>
        <row r="279">
          <cell r="B279" t="str">
            <v>CARRO ARRETADO</v>
          </cell>
        </row>
        <row r="280">
          <cell r="B280" t="str">
            <v>AUTO MOTOR</v>
          </cell>
        </row>
        <row r="282">
          <cell r="B282" t="str">
            <v>REPÓRTER RECORD INVESTIGAÇÃO</v>
          </cell>
        </row>
        <row r="283">
          <cell r="B283" t="str">
            <v>PROFISSÃO REPÓRTER</v>
          </cell>
        </row>
        <row r="284">
          <cell r="B284" t="str">
            <v>GLOBO REPÓRTER</v>
          </cell>
        </row>
        <row r="285">
          <cell r="B285" t="str">
            <v>CINEMA DO LIDER</v>
          </cell>
        </row>
        <row r="286">
          <cell r="B286" t="str">
            <v>PROGRAMA DO RATINHO</v>
          </cell>
        </row>
        <row r="289">
          <cell r="B289" t="str">
            <v>/ SÉRIE /////////////////////////////////////////</v>
          </cell>
        </row>
        <row r="291">
          <cell r="B291" t="str">
            <v>PROGRAMAS</v>
          </cell>
        </row>
        <row r="294">
          <cell r="B294" t="str">
            <v>SÉRIE PREMIUM</v>
          </cell>
        </row>
        <row r="295">
          <cell r="B295" t="str">
            <v>TELA QUENTE</v>
          </cell>
        </row>
        <row r="296">
          <cell r="B296" t="str">
            <v>CINE ESPETACULAR</v>
          </cell>
        </row>
        <row r="297">
          <cell r="B297" t="str">
            <v>A PRAÇA É NOSSA</v>
          </cell>
        </row>
        <row r="298">
          <cell r="B298" t="str">
            <v>PROGRAMA DO RATINHO</v>
          </cell>
        </row>
        <row r="300">
          <cell r="B300" t="str">
            <v>AEROPORTO ÁREA RESTRITA</v>
          </cell>
        </row>
        <row r="301">
          <cell r="B301" t="str">
            <v>BIG BROTHER BRASIL</v>
          </cell>
        </row>
        <row r="302">
          <cell r="B302" t="str">
            <v>TELA QUENTE</v>
          </cell>
        </row>
        <row r="303">
          <cell r="B303" t="str">
            <v>PROGRAMA DO RATINHO</v>
          </cell>
        </row>
        <row r="305">
          <cell r="B305" t="str">
            <v>SÉRIE DE SÁBADO</v>
          </cell>
        </row>
        <row r="306">
          <cell r="B306" t="str">
            <v>ALTAS HORAS</v>
          </cell>
        </row>
        <row r="307">
          <cell r="B307" t="str">
            <v>SUPERCINE</v>
          </cell>
        </row>
        <row r="308">
          <cell r="B308" t="str">
            <v>THE BLACKLIST</v>
          </cell>
        </row>
        <row r="310">
          <cell r="B310" t="str">
            <v>SÉRIE DE DOMINGO</v>
          </cell>
        </row>
        <row r="311">
          <cell r="B311" t="str">
            <v>DOMINGO MAIOR</v>
          </cell>
        </row>
        <row r="312">
          <cell r="B312" t="str">
            <v>CINE ESPETACULAR</v>
          </cell>
        </row>
        <row r="313">
          <cell r="B313" t="str">
            <v>CANAL LIVRE</v>
          </cell>
        </row>
        <row r="315">
          <cell r="B315" t="str">
            <v>/ SHOW /////////////////////////////////////////</v>
          </cell>
        </row>
        <row r="317">
          <cell r="B317" t="str">
            <v>PROGRAMAS</v>
          </cell>
        </row>
        <row r="320">
          <cell r="B320" t="str">
            <v>HOJE EM DIA</v>
          </cell>
        </row>
        <row r="321">
          <cell r="B321" t="str">
            <v>MAIS VOCÊ</v>
          </cell>
        </row>
        <row r="322">
          <cell r="B322" t="str">
            <v>ENCONTRO COM FÁTIMA BERNARDES</v>
          </cell>
        </row>
        <row r="323">
          <cell r="B323" t="str">
            <v>É DE CASA 1</v>
          </cell>
        </row>
        <row r="324">
          <cell r="B324" t="str">
            <v>É DE CASA 2</v>
          </cell>
        </row>
        <row r="325">
          <cell r="B325" t="str">
            <v>É DE CASA 3</v>
          </cell>
        </row>
        <row r="326">
          <cell r="B326" t="str">
            <v>TURMA DO BARRA</v>
          </cell>
        </row>
        <row r="327">
          <cell r="B327" t="str">
            <v>THE CHEF</v>
          </cell>
        </row>
        <row r="329">
          <cell r="B329" t="str">
            <v>QUE ARRETADO!</v>
          </cell>
        </row>
        <row r="330">
          <cell r="B330" t="str">
            <v>SESSÃO DA TARDE</v>
          </cell>
        </row>
        <row r="331">
          <cell r="B331" t="str">
            <v>PAPEIRO DA CINDERELA</v>
          </cell>
        </row>
        <row r="332">
          <cell r="B332" t="str">
            <v>FOFOCALIZANDO</v>
          </cell>
        </row>
        <row r="333">
          <cell r="B333" t="str">
            <v>MELHOR DA TARDE</v>
          </cell>
        </row>
        <row r="335">
          <cell r="B335" t="str">
            <v>QUE ARRETADO! ED SB</v>
          </cell>
        </row>
        <row r="336">
          <cell r="B336" t="str">
            <v>É DE CASA 1</v>
          </cell>
        </row>
        <row r="337">
          <cell r="B337" t="str">
            <v>É DE CASA 2</v>
          </cell>
        </row>
        <row r="338">
          <cell r="B338" t="str">
            <v>É DE CASA 3</v>
          </cell>
        </row>
        <row r="499">
          <cell r="B499" t="str">
            <v>Lista de Targets</v>
          </cell>
        </row>
        <row r="500">
          <cell r="B500" t="str">
            <v>DOMICILIAR</v>
          </cell>
        </row>
        <row r="501">
          <cell r="B501" t="str">
            <v>INDIVÍDUOS</v>
          </cell>
        </row>
        <row r="502">
          <cell r="B502" t="str">
            <v>AS AB 25+</v>
          </cell>
        </row>
        <row r="503">
          <cell r="B503" t="str">
            <v>AS ABC 18+</v>
          </cell>
        </row>
        <row r="504">
          <cell r="B504" t="str">
            <v>AS ABC 18-49</v>
          </cell>
        </row>
        <row r="505">
          <cell r="B505" t="str">
            <v>AS ABC 25+</v>
          </cell>
        </row>
        <row r="506">
          <cell r="B506" t="str">
            <v>AS ABCDE 18+</v>
          </cell>
        </row>
        <row r="507">
          <cell r="B507" t="str">
            <v>AS ABCDE 25+</v>
          </cell>
        </row>
        <row r="508">
          <cell r="B508" t="str">
            <v>HH AB 25+</v>
          </cell>
        </row>
        <row r="509">
          <cell r="B509" t="str">
            <v>HH ABC 25+</v>
          </cell>
        </row>
        <row r="510">
          <cell r="B510" t="str">
            <v>MM AB 25+</v>
          </cell>
        </row>
        <row r="511">
          <cell r="B511" t="str">
            <v>MM ABC 25+</v>
          </cell>
        </row>
      </sheetData>
      <sheetData sheetId="1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CIDADE ALERTA</v>
          </cell>
        </row>
        <row r="122">
          <cell r="B122" t="str">
            <v>PRAÇA TV 2ª EDIÇÃO SS</v>
          </cell>
        </row>
        <row r="123">
          <cell r="B123" t="str">
            <v>SBT BRASIL</v>
          </cell>
        </row>
        <row r="124">
          <cell r="B124" t="str">
            <v>BRASIL URGENTE</v>
          </cell>
        </row>
        <row r="126">
          <cell r="B126" t="str">
            <v>CIDADE ALERTA RIO DE JANEIRO</v>
          </cell>
        </row>
        <row r="127">
          <cell r="B127" t="str">
            <v>PRAÇA TV 2ª EDIÇÃO SS</v>
          </cell>
        </row>
        <row r="128">
          <cell r="B128" t="str">
            <v>SBT BRASIL</v>
          </cell>
        </row>
        <row r="129">
          <cell r="B129" t="str">
            <v>JORNAL DO RIO</v>
          </cell>
        </row>
        <row r="131">
          <cell r="B131" t="str">
            <v>JORNAL DA RECORD</v>
          </cell>
        </row>
        <row r="132">
          <cell r="B132" t="str">
            <v>JORNAL NACIONAL SS</v>
          </cell>
        </row>
        <row r="133">
          <cell r="B133" t="str">
            <v>SBT BRASIL</v>
          </cell>
        </row>
        <row r="134">
          <cell r="B134" t="str">
            <v>JORNAL DA BAND</v>
          </cell>
        </row>
        <row r="136">
          <cell r="B136" t="str">
            <v>FALA BRASIL ED SB</v>
          </cell>
        </row>
        <row r="137">
          <cell r="B137" t="str">
            <v>BOM DIA BRASIL</v>
          </cell>
        </row>
        <row r="139">
          <cell r="B139" t="str">
            <v>CIDADE ALERTA ED SB</v>
          </cell>
        </row>
        <row r="140">
          <cell r="B140" t="str">
            <v>PRAÇA TV 2ª EDIÇÃO SB</v>
          </cell>
        </row>
        <row r="141">
          <cell r="B141" t="str">
            <v>BRASIL URGENTE SB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6">
          <cell r="B146" t="str">
            <v>JORNAL DA RECORD ED SB</v>
          </cell>
        </row>
        <row r="147">
          <cell r="B147" t="str">
            <v>JORNAL NACIONAL SB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DOMINGO ESPETACULAR</v>
          </cell>
        </row>
        <row r="152">
          <cell r="B152" t="str">
            <v>FANTÁSTICO</v>
          </cell>
        </row>
        <row r="153">
          <cell r="B153" t="str">
            <v>PROGRAMA SILVIO SANTOS</v>
          </cell>
        </row>
        <row r="155">
          <cell r="B155" t="str">
            <v>/ NOVELA ///////////////////////////////////////</v>
          </cell>
        </row>
        <row r="157">
          <cell r="B157" t="str">
            <v>PROGRAMAS</v>
          </cell>
        </row>
        <row r="160">
          <cell r="B160" t="str">
            <v>NOVELA DA TARDE 1 - CHAMAS DA VIDA</v>
          </cell>
        </row>
        <row r="161">
          <cell r="B161" t="str">
            <v>NOVELA ED ESPECIAL - O CRAVO E A ROSA</v>
          </cell>
        </row>
        <row r="162">
          <cell r="B162" t="str">
            <v>VALE A PENA VER DE NOVO - O CLONE</v>
          </cell>
        </row>
        <row r="163">
          <cell r="B163" t="str">
            <v>NOVELA TARDE 1 - AMANHÃ E PARA SEMPRE</v>
          </cell>
        </row>
        <row r="164">
          <cell r="B164" t="str">
            <v>FOFOCALIZANDO</v>
          </cell>
        </row>
        <row r="165">
          <cell r="B165" t="str">
            <v>CASOS DE FAMÍLIA</v>
          </cell>
        </row>
        <row r="166">
          <cell r="B166" t="str">
            <v>MELHOR DA TARDE</v>
          </cell>
        </row>
        <row r="168">
          <cell r="B168" t="str">
            <v>NOVELA 3 - REIS</v>
          </cell>
        </row>
        <row r="169">
          <cell r="B169" t="str">
            <v>NOVELA I - ALÉM DA ILUSÃO SS</v>
          </cell>
        </row>
        <row r="170">
          <cell r="B170" t="str">
            <v>NOVELA I - ALÉM DA ILUSÃO SB</v>
          </cell>
        </row>
        <row r="171">
          <cell r="B171" t="str">
            <v>NOVELA II - CARA E CORAGEM SS</v>
          </cell>
        </row>
        <row r="172">
          <cell r="B172" t="str">
            <v>NOVELA II - CARA E CORAGEM SB</v>
          </cell>
        </row>
        <row r="174">
          <cell r="B174" t="str">
            <v>NOVELA 22H - JESUS</v>
          </cell>
        </row>
        <row r="175">
          <cell r="B175" t="str">
            <v>NOVELA III - PANTANAL SS</v>
          </cell>
        </row>
        <row r="176">
          <cell r="B176" t="str">
            <v>NOVELA III - PANTANAL SB</v>
          </cell>
        </row>
        <row r="177">
          <cell r="B177" t="str">
            <v>NOVELA NOITE 1 - CARINHA DE ANJO</v>
          </cell>
        </row>
        <row r="179">
          <cell r="B179" t="str">
            <v>NOVELA 3 - MELHORES MOMENTOS</v>
          </cell>
        </row>
        <row r="180">
          <cell r="B180" t="str">
            <v>NOVELA I - ALÉM DA ILUSÃO SB</v>
          </cell>
        </row>
        <row r="181">
          <cell r="B181" t="str">
            <v>NOVELA II - CARA E CORAGEM SB</v>
          </cell>
        </row>
        <row r="182">
          <cell r="B182" t="str">
            <v>NOVELA III - PANTANAL SB</v>
          </cell>
        </row>
        <row r="183">
          <cell r="B183" t="str">
            <v>NOVELA NOITE 1 - CARINHA DE ANJO</v>
          </cell>
        </row>
        <row r="185">
          <cell r="B185" t="str">
            <v>/ REALITY SHOW ///////////////////////////////////////</v>
          </cell>
        </row>
        <row r="187">
          <cell r="B187" t="str">
            <v>PROGRAMAS</v>
          </cell>
        </row>
        <row r="190">
          <cell r="B190" t="str">
            <v>POWER COUPLE BRASIL</v>
          </cell>
        </row>
        <row r="191">
          <cell r="B191" t="str">
            <v>NO LIMITE</v>
          </cell>
        </row>
        <row r="192">
          <cell r="B192" t="str">
            <v>CINEMA ESPECIAL</v>
          </cell>
        </row>
        <row r="193">
          <cell r="B193" t="str">
            <v>SHOW DE QUINTA</v>
          </cell>
        </row>
        <row r="194">
          <cell r="B194" t="str">
            <v>COZINHE SE PUDER</v>
          </cell>
        </row>
        <row r="195">
          <cell r="B195" t="str">
            <v>ESQUADRÃO DA MODA</v>
          </cell>
        </row>
        <row r="196">
          <cell r="B196" t="str">
            <v>PROGRAMA DO RATINHO</v>
          </cell>
        </row>
        <row r="197">
          <cell r="B197" t="str">
            <v>MASTERCHEF AMADORES</v>
          </cell>
        </row>
        <row r="198">
          <cell r="B198" t="str">
            <v>LINHA DE COMBATE</v>
          </cell>
        </row>
        <row r="200">
          <cell r="B200" t="str">
            <v>A FAZENDA</v>
          </cell>
        </row>
        <row r="201">
          <cell r="B201" t="str">
            <v>TELA QUENTE</v>
          </cell>
        </row>
        <row r="202">
          <cell r="B202" t="str">
            <v>THE VOICE BRASIL</v>
          </cell>
        </row>
        <row r="203">
          <cell r="B203" t="str">
            <v>ALTAS HORAS</v>
          </cell>
        </row>
        <row r="204">
          <cell r="B204" t="str">
            <v>PROGRAMA DO RATINHO</v>
          </cell>
        </row>
        <row r="205">
          <cell r="B205" t="str">
            <v>BAKE OFF BRASIL</v>
          </cell>
        </row>
        <row r="206">
          <cell r="B206" t="str">
            <v>LARGADOS E PELADOS</v>
          </cell>
        </row>
        <row r="208">
          <cell r="B208" t="str">
            <v>TOP CHEF BRASIL</v>
          </cell>
        </row>
        <row r="209">
          <cell r="B209" t="str">
            <v>PROGRAMA DO RATINHO</v>
          </cell>
        </row>
        <row r="210">
          <cell r="B210" t="str">
            <v>DUELO DE MÃES</v>
          </cell>
        </row>
        <row r="211">
          <cell r="B211" t="str">
            <v>BAKE OFF BRASIL</v>
          </cell>
        </row>
        <row r="212">
          <cell r="B212" t="str">
            <v>MASTERCHEF AMADORES</v>
          </cell>
        </row>
        <row r="213">
          <cell r="B213" t="str">
            <v>90 DIAS PARA CASAR</v>
          </cell>
        </row>
        <row r="215">
          <cell r="B215" t="str">
            <v>CANTA COMIGO</v>
          </cell>
        </row>
        <row r="216">
          <cell r="B216" t="str">
            <v>THE VOICE KIDS</v>
          </cell>
        </row>
        <row r="217">
          <cell r="B217" t="str">
            <v>DOMINGÃO</v>
          </cell>
        </row>
        <row r="218">
          <cell r="B218" t="str">
            <v>DOMINGO LEGAL</v>
          </cell>
        </row>
        <row r="219">
          <cell r="B219" t="str">
            <v>ELIANA</v>
          </cell>
        </row>
        <row r="222">
          <cell r="B222" t="str">
            <v>/ REPORTAGEM ///////////////////////////////////////</v>
          </cell>
        </row>
        <row r="224">
          <cell r="B224" t="str">
            <v>PROGRAMAS</v>
          </cell>
        </row>
        <row r="227">
          <cell r="B227" t="str">
            <v>BALANÇO GERAL RJ MANHÃ</v>
          </cell>
        </row>
        <row r="228">
          <cell r="B228" t="str">
            <v>HORA UM</v>
          </cell>
        </row>
        <row r="229">
          <cell r="B229" t="str">
            <v>BOM DIA PRAÇA</v>
          </cell>
        </row>
        <row r="230">
          <cell r="B230" t="str">
            <v>PRIMEIRO IMPACTO</v>
          </cell>
        </row>
        <row r="231">
          <cell r="B231" t="str">
            <v>BORA BRASIL</v>
          </cell>
        </row>
        <row r="233">
          <cell r="B233" t="str">
            <v>BALANÇO GERAL RJ</v>
          </cell>
        </row>
        <row r="234">
          <cell r="B234" t="str">
            <v>PRAÇA TV 1ª EDIÇÃO</v>
          </cell>
        </row>
        <row r="235">
          <cell r="B235" t="str">
            <v>JORNAL HOJE</v>
          </cell>
        </row>
        <row r="236">
          <cell r="B236" t="str">
            <v>SBT RIO</v>
          </cell>
        </row>
        <row r="238">
          <cell r="B238" t="str">
            <v>BALANÇO GERAL RJ ED SB</v>
          </cell>
        </row>
        <row r="239">
          <cell r="B239" t="str">
            <v>PRAÇA TV 1ª EDIÇÃO</v>
          </cell>
        </row>
        <row r="240">
          <cell r="B240" t="str">
            <v>JORNAL HOJE</v>
          </cell>
        </row>
        <row r="241">
          <cell r="B241" t="str">
            <v>CARIOCOU</v>
          </cell>
        </row>
        <row r="243">
          <cell r="B243" t="str">
            <v>CÂMERA RECORD</v>
          </cell>
        </row>
        <row r="244">
          <cell r="B244" t="str">
            <v>PROFISSÃO REPÓRTER</v>
          </cell>
        </row>
        <row r="245">
          <cell r="B245" t="str">
            <v>GLOBO REPÓRTER</v>
          </cell>
        </row>
        <row r="246">
          <cell r="B246" t="str">
            <v>DOMINGO MAIOR</v>
          </cell>
        </row>
        <row r="248">
          <cell r="B248" t="str">
            <v>BRASIL CAMINHONEIRO</v>
          </cell>
        </row>
        <row r="249">
          <cell r="B249" t="str">
            <v>AUTO ESPORTE</v>
          </cell>
        </row>
        <row r="251">
          <cell r="B251" t="str">
            <v>REPÓRTER RECORD INVESTIGAÇÃO</v>
          </cell>
        </row>
        <row r="252">
          <cell r="B252" t="str">
            <v>PROFISSÃO REPÓRTER</v>
          </cell>
        </row>
        <row r="253">
          <cell r="B253" t="str">
            <v>GLOBO REPÓRTER</v>
          </cell>
        </row>
        <row r="254">
          <cell r="B254" t="str">
            <v>CINEMA DO LIDER</v>
          </cell>
        </row>
        <row r="255">
          <cell r="B255" t="str">
            <v>PROGRAMA DO RATINHO</v>
          </cell>
        </row>
        <row r="258">
          <cell r="B258" t="str">
            <v>/ SÉRIE /////////////////////////////////////////</v>
          </cell>
        </row>
        <row r="260">
          <cell r="B260" t="str">
            <v>PROGRAMAS</v>
          </cell>
        </row>
        <row r="263">
          <cell r="B263" t="str">
            <v>SÉRIE PREMIUM</v>
          </cell>
        </row>
        <row r="264">
          <cell r="B264" t="str">
            <v>TELA QUENTE</v>
          </cell>
        </row>
        <row r="265">
          <cell r="B265" t="str">
            <v>CINE ESPETACULAR</v>
          </cell>
        </row>
        <row r="266">
          <cell r="B266" t="str">
            <v>A PRAÇA É NOSSA</v>
          </cell>
        </row>
        <row r="267">
          <cell r="B267" t="str">
            <v>PROGRAMA DO RATINHO</v>
          </cell>
        </row>
        <row r="268">
          <cell r="B268" t="str">
            <v>CINE CLUBE</v>
          </cell>
        </row>
        <row r="270">
          <cell r="B270" t="str">
            <v>AEROPORTO ÁREA RESTRITA</v>
          </cell>
        </row>
        <row r="271">
          <cell r="B271" t="str">
            <v>BIG BROTHER BRASIL</v>
          </cell>
        </row>
        <row r="272">
          <cell r="B272" t="str">
            <v>TELA QUENTE</v>
          </cell>
        </row>
        <row r="273">
          <cell r="B273" t="str">
            <v>PROGRAMA DO RATINHO</v>
          </cell>
        </row>
        <row r="275">
          <cell r="B275" t="str">
            <v>SÉRIE DE SÁBADO</v>
          </cell>
        </row>
        <row r="276">
          <cell r="B276" t="str">
            <v>ALTAS HORAS</v>
          </cell>
        </row>
        <row r="277">
          <cell r="B277" t="str">
            <v>SUPERCINE</v>
          </cell>
        </row>
        <row r="278">
          <cell r="B278" t="str">
            <v>THE BLACKLIST</v>
          </cell>
        </row>
        <row r="280">
          <cell r="B280" t="str">
            <v>SÉRIE DE DOMINGO</v>
          </cell>
        </row>
        <row r="281">
          <cell r="B281" t="str">
            <v>DOMINGO MAIOR</v>
          </cell>
        </row>
        <row r="282">
          <cell r="B282" t="str">
            <v>CINE ESPETACULAR</v>
          </cell>
        </row>
        <row r="283">
          <cell r="B283" t="str">
            <v>CANAL LIVRE</v>
          </cell>
        </row>
        <row r="285">
          <cell r="B285" t="str">
            <v>/ SHOW /////////////////////////////////////////</v>
          </cell>
        </row>
        <row r="287">
          <cell r="B287" t="str">
            <v>PROGRAMAS</v>
          </cell>
        </row>
        <row r="290">
          <cell r="B290" t="str">
            <v>HOJE EM DIA</v>
          </cell>
        </row>
        <row r="291">
          <cell r="B291" t="str">
            <v>MAIS VOCÊ</v>
          </cell>
        </row>
        <row r="292">
          <cell r="B292" t="str">
            <v>ENCONTRO COM FÁTIMA BERNARDES</v>
          </cell>
        </row>
        <row r="293">
          <cell r="B293" t="str">
            <v>É DE CASA 1</v>
          </cell>
        </row>
        <row r="294">
          <cell r="B294" t="str">
            <v>É DE CASA 2</v>
          </cell>
        </row>
        <row r="295">
          <cell r="B295" t="str">
            <v>É DE CASA 3</v>
          </cell>
        </row>
        <row r="296">
          <cell r="B296" t="str">
            <v>THE CHEF</v>
          </cell>
        </row>
        <row r="457">
          <cell r="B457" t="str">
            <v>Lista de Targets</v>
          </cell>
        </row>
        <row r="458">
          <cell r="B458" t="str">
            <v>DOMICILIAR</v>
          </cell>
        </row>
        <row r="459">
          <cell r="B459" t="str">
            <v>INDIVÍDUOS</v>
          </cell>
        </row>
        <row r="460">
          <cell r="B460" t="str">
            <v>AS AB 25+</v>
          </cell>
        </row>
        <row r="461">
          <cell r="B461" t="str">
            <v>AS ABC 18+</v>
          </cell>
        </row>
        <row r="462">
          <cell r="B462" t="str">
            <v>AS ABC 18-49</v>
          </cell>
        </row>
        <row r="463">
          <cell r="B463" t="str">
            <v>AS ABC 25+</v>
          </cell>
        </row>
        <row r="464">
          <cell r="B464" t="str">
            <v>AS ABCDE 18+</v>
          </cell>
        </row>
        <row r="465">
          <cell r="B465" t="str">
            <v>AS ABCDE 25+</v>
          </cell>
        </row>
        <row r="466">
          <cell r="B466" t="str">
            <v>HH AB 25+</v>
          </cell>
        </row>
        <row r="467">
          <cell r="B467" t="str">
            <v>HH ABC 25+</v>
          </cell>
        </row>
        <row r="468">
          <cell r="B468" t="str">
            <v>MM AB 25+</v>
          </cell>
        </row>
        <row r="469">
          <cell r="B469" t="str">
            <v>MM ABC 25+</v>
          </cell>
        </row>
      </sheetData>
      <sheetData sheetId="1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4">
          <cell r="B94" t="str">
            <v>CINE RECORD ESPECIAL</v>
          </cell>
        </row>
        <row r="95">
          <cell r="B95" t="str">
            <v>TELA QUENTE</v>
          </cell>
        </row>
        <row r="96">
          <cell r="B96" t="str">
            <v>SHOW DE TERÇA 1</v>
          </cell>
        </row>
        <row r="97">
          <cell r="B97" t="str">
            <v>CINE ESPETACULAR</v>
          </cell>
        </row>
        <row r="98">
          <cell r="B98" t="str">
            <v>CINE CLUBE</v>
          </cell>
        </row>
        <row r="100">
          <cell r="B100" t="str">
            <v>SUPER TELA</v>
          </cell>
        </row>
        <row r="101">
          <cell r="B101" t="str">
            <v>TELA QUENTE</v>
          </cell>
        </row>
        <row r="102">
          <cell r="B102" t="str">
            <v>DOMINGO MAIOR</v>
          </cell>
        </row>
        <row r="103">
          <cell r="B103" t="str">
            <v>PROGRAMA DO RATINHO</v>
          </cell>
        </row>
        <row r="104">
          <cell r="B104" t="str">
            <v>BAKE OFF BRASIL</v>
          </cell>
        </row>
        <row r="105">
          <cell r="B105" t="str">
            <v>TELA DE SUCESSOS</v>
          </cell>
        </row>
        <row r="106">
          <cell r="B106" t="str">
            <v>CINE CLUBE</v>
          </cell>
        </row>
        <row r="107">
          <cell r="B107" t="str">
            <v>CINE AÇÃO</v>
          </cell>
        </row>
        <row r="109">
          <cell r="B109" t="str">
            <v>/ JORNALISMO ///////////////////////////////////////</v>
          </cell>
        </row>
        <row r="111">
          <cell r="B111" t="str">
            <v>PROGRAMAS</v>
          </cell>
        </row>
        <row r="114">
          <cell r="B114" t="str">
            <v>BAHIA NO AR</v>
          </cell>
        </row>
        <row r="115">
          <cell r="B115" t="str">
            <v>BOM DIA PRAÇA</v>
          </cell>
        </row>
        <row r="116">
          <cell r="B116" t="str">
            <v>PRIMEIRO IMPACTO</v>
          </cell>
        </row>
        <row r="118">
          <cell r="B118" t="str">
            <v>FALA BRASIL</v>
          </cell>
        </row>
        <row r="119">
          <cell r="B119" t="str">
            <v>BOM DIA PRAÇA</v>
          </cell>
        </row>
        <row r="120">
          <cell r="B120" t="str">
            <v>BOM DIA BRASIL</v>
          </cell>
        </row>
        <row r="121">
          <cell r="B121" t="str">
            <v>PRIMEIRO IMPACTO</v>
          </cell>
        </row>
        <row r="122">
          <cell r="B122" t="str">
            <v>BORA BRASIL</v>
          </cell>
        </row>
        <row r="124">
          <cell r="B124" t="str">
            <v>CIDADE ALERTA</v>
          </cell>
        </row>
        <row r="125">
          <cell r="B125" t="str">
            <v>PRAÇA TV 2ª EDIÇÃO SS</v>
          </cell>
        </row>
        <row r="126">
          <cell r="B126" t="str">
            <v>SBT BRASIL</v>
          </cell>
        </row>
        <row r="127">
          <cell r="B127" t="str">
            <v>BRASIL URGENTE</v>
          </cell>
        </row>
        <row r="128">
          <cell r="B128" t="str">
            <v>BRASIL URGENTE SAL</v>
          </cell>
        </row>
        <row r="130">
          <cell r="B130" t="str">
            <v>CIDADE ALERTA BAHIA</v>
          </cell>
        </row>
        <row r="131">
          <cell r="B131" t="str">
            <v>PRAÇA TV 2ª EDIÇÃO SS</v>
          </cell>
        </row>
        <row r="132">
          <cell r="B132" t="str">
            <v>ARATU NOTÍCIAS</v>
          </cell>
        </row>
        <row r="134">
          <cell r="B134" t="str">
            <v>JORNAL DA RECORD</v>
          </cell>
        </row>
        <row r="135">
          <cell r="B135" t="str">
            <v>JORNAL NACIONAL SS</v>
          </cell>
        </row>
        <row r="136">
          <cell r="B136" t="str">
            <v>SBT BRASIL</v>
          </cell>
        </row>
        <row r="137">
          <cell r="B137" t="str">
            <v>JORNAL DA BAND</v>
          </cell>
        </row>
        <row r="139">
          <cell r="B139" t="str">
            <v>FALA BRASIL ED SB</v>
          </cell>
        </row>
        <row r="140">
          <cell r="B140" t="str">
            <v>BOM DIA SÁBADO</v>
          </cell>
        </row>
        <row r="141">
          <cell r="B141" t="str">
            <v>BOM DIA BRASIL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5">
          <cell r="B145" t="str">
            <v>BRASIL URGENTE SB</v>
          </cell>
        </row>
        <row r="147">
          <cell r="B147" t="str">
            <v>CIDADE ALERTA ED SB</v>
          </cell>
        </row>
        <row r="148">
          <cell r="B148" t="str">
            <v>PRAÇA TV 2ª EDIÇÃO SB</v>
          </cell>
        </row>
        <row r="150">
          <cell r="B150" t="str">
            <v>JORNAL DA RECORD ED SB</v>
          </cell>
        </row>
        <row r="151">
          <cell r="B151" t="str">
            <v>JORNAL NACIONAL SB</v>
          </cell>
        </row>
        <row r="152">
          <cell r="B152" t="str">
            <v>SBT BRASIL</v>
          </cell>
        </row>
        <row r="153">
          <cell r="B153" t="str">
            <v>JORNAL DA BAND</v>
          </cell>
        </row>
        <row r="155">
          <cell r="B155" t="str">
            <v>DOMINGO ESPETACULAR</v>
          </cell>
        </row>
        <row r="156">
          <cell r="B156" t="str">
            <v>FANTÁSTICO</v>
          </cell>
        </row>
        <row r="157">
          <cell r="B157" t="str">
            <v>PROGRAMA SILVIO SANTOS</v>
          </cell>
        </row>
        <row r="159">
          <cell r="B159" t="str">
            <v>/ NOVELA ///////////////////////////////////////</v>
          </cell>
        </row>
        <row r="161">
          <cell r="B161" t="str">
            <v>PROGRAMAS</v>
          </cell>
        </row>
        <row r="164">
          <cell r="B164" t="str">
            <v>NOVELA DA TARDE 1 - CHAMAS DA VIDA</v>
          </cell>
        </row>
        <row r="165">
          <cell r="B165" t="str">
            <v>NOVELA ED ESPECIAL - O CRAVO E A ROSA</v>
          </cell>
        </row>
        <row r="166">
          <cell r="B166" t="str">
            <v>VALE A PENA VER DE NOVO - O CLONE</v>
          </cell>
        </row>
        <row r="167">
          <cell r="B167" t="str">
            <v>NOVELA TARDE 1 - AMANHÃ E PARA SEMPRE</v>
          </cell>
        </row>
        <row r="168">
          <cell r="B168" t="str">
            <v>FOFOCALIZANDO</v>
          </cell>
        </row>
        <row r="169">
          <cell r="B169" t="str">
            <v>CASOS DE FAMÍLIA</v>
          </cell>
        </row>
        <row r="170">
          <cell r="B170" t="str">
            <v>MELHOR DA TARDE</v>
          </cell>
        </row>
        <row r="172">
          <cell r="B172" t="str">
            <v>NOVELA 3 - REIS</v>
          </cell>
        </row>
        <row r="173">
          <cell r="B173" t="str">
            <v>NOVELA I - ALÉM DA ILUSÃO SS</v>
          </cell>
        </row>
        <row r="174">
          <cell r="B174" t="str">
            <v>NOVELA I - ALÉM DA ILUSÃO SB</v>
          </cell>
        </row>
        <row r="175">
          <cell r="B175" t="str">
            <v>NOVELA II - CARA E CORAGEM SS</v>
          </cell>
        </row>
        <row r="176">
          <cell r="B176" t="str">
            <v>NOVELA II - CARA E CORAGEM SB</v>
          </cell>
        </row>
        <row r="178">
          <cell r="B178" t="str">
            <v>NOVELA 22H - JESUS</v>
          </cell>
        </row>
        <row r="179">
          <cell r="B179" t="str">
            <v>NOVELA III - PANTANAL SS</v>
          </cell>
        </row>
        <row r="180">
          <cell r="B180" t="str">
            <v>NOVELA III - PANTANAL SB</v>
          </cell>
        </row>
        <row r="181">
          <cell r="B181" t="str">
            <v>NOVELA NOITE 1 - CARINHA DE ANJO</v>
          </cell>
        </row>
        <row r="183">
          <cell r="B183" t="str">
            <v>NOVELA 3 - MELHORES MOMENTOS</v>
          </cell>
        </row>
        <row r="184">
          <cell r="B184" t="str">
            <v>NOVELA I - ALÉM DA ILUSÃO SB</v>
          </cell>
        </row>
        <row r="185">
          <cell r="B185" t="str">
            <v>NOVELA II - CARA E CORAGEM SB</v>
          </cell>
        </row>
        <row r="186">
          <cell r="B186" t="str">
            <v>NOVELA III - PANTANAL SB</v>
          </cell>
        </row>
        <row r="187">
          <cell r="B187" t="str">
            <v>NOVELA NOITE 1 - CARINHA DE ANJO</v>
          </cell>
        </row>
        <row r="189">
          <cell r="B189" t="str">
            <v>/ REALITY SHOW ///////////////////////////////////////</v>
          </cell>
        </row>
        <row r="191">
          <cell r="B191" t="str">
            <v>PROGRAMAS</v>
          </cell>
        </row>
        <row r="194">
          <cell r="B194" t="str">
            <v>POWER COUPLE BRASIL</v>
          </cell>
        </row>
        <row r="195">
          <cell r="B195" t="str">
            <v>NO LIMITE</v>
          </cell>
        </row>
        <row r="196">
          <cell r="B196" t="str">
            <v>CINEMA ESPECIAL</v>
          </cell>
        </row>
        <row r="197">
          <cell r="B197" t="str">
            <v>SHOW DE QUINTA</v>
          </cell>
        </row>
        <row r="198">
          <cell r="B198" t="str">
            <v>COZINHE SE PUDER</v>
          </cell>
        </row>
        <row r="199">
          <cell r="B199" t="str">
            <v>ESQUADRÃO DA MODA</v>
          </cell>
        </row>
        <row r="200">
          <cell r="B200" t="str">
            <v>PROGRAMA DO RATINHO</v>
          </cell>
        </row>
        <row r="201">
          <cell r="B201" t="str">
            <v>MASTERCHEF AMADORES</v>
          </cell>
        </row>
        <row r="202">
          <cell r="B202" t="str">
            <v>LINHA DE COMBATE</v>
          </cell>
        </row>
        <row r="204">
          <cell r="B204" t="str">
            <v>A FAZENDA</v>
          </cell>
        </row>
        <row r="205">
          <cell r="B205" t="str">
            <v>TELA QUENTE</v>
          </cell>
        </row>
        <row r="206">
          <cell r="B206" t="str">
            <v>THE VOICE BRASIL</v>
          </cell>
        </row>
        <row r="207">
          <cell r="B207" t="str">
            <v>ALTAS HORAS</v>
          </cell>
        </row>
        <row r="208">
          <cell r="B208" t="str">
            <v>PROGRAMA DO RATINHO</v>
          </cell>
        </row>
        <row r="209">
          <cell r="B209" t="str">
            <v>BAKE OFF BRASIL</v>
          </cell>
        </row>
        <row r="210">
          <cell r="B210" t="str">
            <v>LARGADOS E PELADOS</v>
          </cell>
        </row>
        <row r="212">
          <cell r="B212" t="str">
            <v>TOP CHEF BRASIL</v>
          </cell>
        </row>
        <row r="213">
          <cell r="B213" t="str">
            <v>PROGRAMA DO RATINHO</v>
          </cell>
        </row>
        <row r="214">
          <cell r="B214" t="str">
            <v>DUELO DE MÃES</v>
          </cell>
        </row>
        <row r="215">
          <cell r="B215" t="str">
            <v>BAKE OFF BRASIL</v>
          </cell>
        </row>
        <row r="216">
          <cell r="B216" t="str">
            <v>MASTERCHEF AMADORES</v>
          </cell>
        </row>
        <row r="217">
          <cell r="B217" t="str">
            <v>90 DIAS PARA CASAR</v>
          </cell>
        </row>
        <row r="218">
          <cell r="B218" t="str">
            <v>CANTA COMIGO</v>
          </cell>
        </row>
        <row r="219">
          <cell r="B219" t="str">
            <v>THE VOICE KIDS</v>
          </cell>
        </row>
        <row r="220">
          <cell r="B220" t="str">
            <v>DOMINGÃO</v>
          </cell>
        </row>
        <row r="221">
          <cell r="B221" t="str">
            <v>DOMINGO LEGAL</v>
          </cell>
        </row>
        <row r="222">
          <cell r="B222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BA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QUE VENHA O POVO</v>
          </cell>
        </row>
        <row r="235">
          <cell r="B235" t="str">
            <v>BALANÇO GERAL BA ED SB</v>
          </cell>
        </row>
        <row r="236">
          <cell r="B236" t="str">
            <v>PRAÇA TV 1ª EDIÇÃO</v>
          </cell>
        </row>
        <row r="237">
          <cell r="B237" t="str">
            <v>JORNAL HOJE</v>
          </cell>
        </row>
        <row r="239">
          <cell r="B239" t="str">
            <v>CÂMERA RECORD</v>
          </cell>
        </row>
        <row r="240">
          <cell r="B240" t="str">
            <v>PROFISSÃO REPÓRTER</v>
          </cell>
        </row>
        <row r="241">
          <cell r="B241" t="str">
            <v>GLOBO REPÓRTER</v>
          </cell>
        </row>
        <row r="242">
          <cell r="B242" t="str">
            <v>DOMINGO MAIOR</v>
          </cell>
        </row>
        <row r="244">
          <cell r="B244" t="str">
            <v>BRASIL CAMINHONEIRO</v>
          </cell>
        </row>
        <row r="245">
          <cell r="B245" t="str">
            <v>AUTO ESPORTE</v>
          </cell>
        </row>
        <row r="247">
          <cell r="B247" t="str">
            <v>REPÓRTER RECORD INVESTIGAÇÃO</v>
          </cell>
        </row>
        <row r="248">
          <cell r="B248" t="str">
            <v>PROFISSÃO REPÓRTER</v>
          </cell>
        </row>
        <row r="249">
          <cell r="B249" t="str">
            <v>GLOBO REPÓRTER</v>
          </cell>
        </row>
        <row r="250">
          <cell r="B250" t="str">
            <v>CINEMA DO LIDER</v>
          </cell>
        </row>
        <row r="251">
          <cell r="B251" t="str">
            <v>PROGRAMA DO RATINHO</v>
          </cell>
        </row>
        <row r="254">
          <cell r="B254" t="str">
            <v>/ SÉRIE /////////////////////////////////////////</v>
          </cell>
        </row>
        <row r="256">
          <cell r="B256" t="str">
            <v>PROGRAMAS</v>
          </cell>
        </row>
        <row r="259">
          <cell r="B259" t="str">
            <v>SÉRIE PREMIUM</v>
          </cell>
        </row>
        <row r="260">
          <cell r="B260" t="str">
            <v>TELA QUENTE</v>
          </cell>
        </row>
        <row r="261">
          <cell r="B261" t="str">
            <v>CINE ESPETACULAR</v>
          </cell>
        </row>
        <row r="262">
          <cell r="B262" t="str">
            <v>A PRAÇA É NOSSA</v>
          </cell>
        </row>
        <row r="263">
          <cell r="B263" t="str">
            <v>PROGRAMA DO RATINHO</v>
          </cell>
        </row>
        <row r="265">
          <cell r="B265" t="str">
            <v>AEROPORTO ÁREA RESTRITA</v>
          </cell>
        </row>
        <row r="266">
          <cell r="B266" t="str">
            <v>BIG BROTHER BRASIL</v>
          </cell>
        </row>
        <row r="267">
          <cell r="B267" t="str">
            <v>GLOBO REPÓRTER</v>
          </cell>
        </row>
        <row r="268">
          <cell r="B268" t="str">
            <v>TELA QUENTE</v>
          </cell>
        </row>
        <row r="269">
          <cell r="B269" t="str">
            <v>PROGRAMA DO RATINHO</v>
          </cell>
        </row>
        <row r="271">
          <cell r="B271" t="str">
            <v>SÉRIE DE SÁBADO</v>
          </cell>
        </row>
        <row r="272">
          <cell r="B272" t="str">
            <v>ALTAS HORAS</v>
          </cell>
        </row>
        <row r="273">
          <cell r="B273" t="str">
            <v>SUPERCINE</v>
          </cell>
        </row>
        <row r="274">
          <cell r="B274" t="str">
            <v>THE BLACKLIST</v>
          </cell>
        </row>
        <row r="276">
          <cell r="B276" t="str">
            <v>SÉRIE DE DOMINGO</v>
          </cell>
        </row>
        <row r="277">
          <cell r="B277" t="str">
            <v>DOMINGO MAIOR</v>
          </cell>
        </row>
        <row r="278">
          <cell r="B278" t="str">
            <v>CINE ESPETACULAR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CONEXÃO BAHIA</v>
          </cell>
        </row>
        <row r="293">
          <cell r="B293" t="str">
            <v>MOSAICO BAIANO</v>
          </cell>
        </row>
        <row r="294">
          <cell r="B294" t="str">
            <v>CHEGUE MAIS</v>
          </cell>
        </row>
        <row r="295">
          <cell r="B295" t="str">
            <v>THE CHEF</v>
          </cell>
        </row>
        <row r="456">
          <cell r="B456" t="str">
            <v>Lista de Targets</v>
          </cell>
        </row>
        <row r="457">
          <cell r="B457" t="str">
            <v>DOMICILIAR</v>
          </cell>
        </row>
        <row r="458">
          <cell r="B458" t="str">
            <v>INDIVÍDUOS</v>
          </cell>
        </row>
        <row r="459">
          <cell r="B459" t="str">
            <v>AS AB 25+</v>
          </cell>
        </row>
        <row r="460">
          <cell r="B460" t="str">
            <v>AS ABC 18+</v>
          </cell>
        </row>
        <row r="461">
          <cell r="B461" t="str">
            <v>AS ABC 18-49</v>
          </cell>
        </row>
        <row r="462">
          <cell r="B462" t="str">
            <v>AS ABC 25+</v>
          </cell>
        </row>
        <row r="463">
          <cell r="B463" t="str">
            <v>AS ABCDE 18+</v>
          </cell>
        </row>
        <row r="464">
          <cell r="B464" t="str">
            <v>AS ABCDE 25+</v>
          </cell>
        </row>
        <row r="465">
          <cell r="B465" t="str">
            <v>HH AB 25+</v>
          </cell>
        </row>
        <row r="466">
          <cell r="B466" t="str">
            <v>HH ABC 25+</v>
          </cell>
        </row>
        <row r="467">
          <cell r="B467" t="str">
            <v>MM AB 25+</v>
          </cell>
        </row>
        <row r="468">
          <cell r="B468" t="str">
            <v>MM ABC 25+</v>
          </cell>
        </row>
      </sheetData>
      <sheetData sheetId="1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8">
          <cell r="B38" t="str">
            <v>/ENTREVISTA /////////////////////////////////////////</v>
          </cell>
        </row>
        <row r="40">
          <cell r="B40" t="str">
            <v>PROGRAMAS</v>
          </cell>
        </row>
        <row r="43">
          <cell r="B43" t="str">
            <v>CONEXÕES</v>
          </cell>
        </row>
        <row r="44">
          <cell r="B44" t="str">
            <v>PEQUENAS EMPRESAS GRANDES NEGÓCIOS</v>
          </cell>
        </row>
        <row r="45">
          <cell r="B45" t="str">
            <v>GLOBO RURAL</v>
          </cell>
        </row>
        <row r="46">
          <cell r="B46" t="str">
            <v>SEMPRE BEM</v>
          </cell>
        </row>
        <row r="48">
          <cell r="B48" t="str">
            <v>/ FILME /////////////////////////////////////////</v>
          </cell>
        </row>
        <row r="50">
          <cell r="B50" t="str">
            <v>PROGRAMAS</v>
          </cell>
        </row>
        <row r="53">
          <cell r="B53" t="str">
            <v>SUPER TELA</v>
          </cell>
        </row>
        <row r="54">
          <cell r="B54" t="str">
            <v>TELA QUENTE</v>
          </cell>
        </row>
        <row r="55">
          <cell r="B55" t="str">
            <v>DOMINGO MAIOR</v>
          </cell>
        </row>
        <row r="56">
          <cell r="B56" t="str">
            <v>PROGRAMA DO RATINHO</v>
          </cell>
        </row>
        <row r="57">
          <cell r="B57" t="str">
            <v>TELA DE SUCESSOS</v>
          </cell>
        </row>
        <row r="59">
          <cell r="B59" t="str">
            <v>CINE AVENTURA</v>
          </cell>
        </row>
        <row r="60">
          <cell r="B60" t="str">
            <v>SESSÃO DA TARDE</v>
          </cell>
        </row>
        <row r="61">
          <cell r="B61" t="str">
            <v>TEMPERATURA MÁXIMA</v>
          </cell>
        </row>
        <row r="62">
          <cell r="B62" t="str">
            <v>PROGRAMA RAUL GIL</v>
          </cell>
        </row>
        <row r="64">
          <cell r="B64" t="str">
            <v>TELA MÁXIMA</v>
          </cell>
        </row>
        <row r="65">
          <cell r="B65" t="str">
            <v>SUPERCINE</v>
          </cell>
        </row>
        <row r="66">
          <cell r="B66" t="str">
            <v>TELA QUENTE</v>
          </cell>
        </row>
        <row r="67">
          <cell r="B67" t="str">
            <v>TELA DE SUCESSOS</v>
          </cell>
        </row>
        <row r="69">
          <cell r="B69" t="str">
            <v>CINE MAIOR</v>
          </cell>
        </row>
        <row r="70">
          <cell r="B70" t="str">
            <v>TEMPERATURA MÁXIMA</v>
          </cell>
        </row>
        <row r="71">
          <cell r="B71" t="str">
            <v>DOMINGO LEGAL</v>
          </cell>
        </row>
        <row r="72">
          <cell r="B72" t="str">
            <v>DOMINGO NO CINEMA</v>
          </cell>
        </row>
        <row r="74">
          <cell r="B74" t="str">
            <v>/ JORNALISMO ///////////////////////////////////////</v>
          </cell>
        </row>
        <row r="76">
          <cell r="B76" t="str">
            <v>PROGRAMAS</v>
          </cell>
        </row>
        <row r="80">
          <cell r="B80" t="str">
            <v>FALA BRASIL</v>
          </cell>
        </row>
        <row r="81">
          <cell r="B81" t="str">
            <v>BOM DIA PRAÇA</v>
          </cell>
        </row>
        <row r="82">
          <cell r="B82" t="str">
            <v>BOM DIA BRASIL</v>
          </cell>
        </row>
        <row r="83">
          <cell r="B83" t="str">
            <v>PRIMEIRO IMPACTO</v>
          </cell>
        </row>
        <row r="84">
          <cell r="B84" t="str">
            <v>BORA CEARA</v>
          </cell>
        </row>
        <row r="85">
          <cell r="B85" t="str">
            <v>BORA BRASIL</v>
          </cell>
        </row>
        <row r="87">
          <cell r="B87" t="str">
            <v>CIDADE 190</v>
          </cell>
        </row>
        <row r="88">
          <cell r="B88" t="str">
            <v>PRAÇA TV 1ª EDIÇÃO</v>
          </cell>
        </row>
        <row r="89">
          <cell r="B89" t="str">
            <v>JORNAL HOJE</v>
          </cell>
        </row>
        <row r="90">
          <cell r="B90" t="str">
            <v>JORNAL JANGADEIRO</v>
          </cell>
        </row>
        <row r="92">
          <cell r="B92" t="str">
            <v>CIDADE ALERTA</v>
          </cell>
        </row>
        <row r="93">
          <cell r="B93" t="str">
            <v>PRAÇA TV 2ª EDIÇÃO SS</v>
          </cell>
        </row>
        <row r="94">
          <cell r="B94" t="str">
            <v>SBT BRASIL</v>
          </cell>
        </row>
        <row r="95">
          <cell r="B95" t="str">
            <v>BRASIL URGENTE</v>
          </cell>
        </row>
        <row r="97">
          <cell r="B97" t="str">
            <v>CIDADE ALERTA CEARÁ</v>
          </cell>
        </row>
        <row r="98">
          <cell r="B98" t="str">
            <v>PRAÇA TV 2ª EDIÇÃO SS</v>
          </cell>
        </row>
        <row r="99">
          <cell r="B99" t="str">
            <v>SBT BRASIL</v>
          </cell>
        </row>
        <row r="101">
          <cell r="B101" t="str">
            <v>JORNAL DA CIDADE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DA BAND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5">
          <cell r="B115" t="str">
            <v>CIDADE ALERTA ED SB</v>
          </cell>
        </row>
        <row r="116">
          <cell r="B116" t="str">
            <v>PRAÇA TV 2ª EDIÇÃO SB</v>
          </cell>
        </row>
        <row r="117">
          <cell r="B117" t="str">
            <v>BRASIL URGENTE SB</v>
          </cell>
        </row>
        <row r="119">
          <cell r="B119" t="str">
            <v>JORNAL DA RECORD ED SB</v>
          </cell>
        </row>
        <row r="120">
          <cell r="B120" t="str">
            <v>JORNAL NACIONAL SB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DOMINGO ESPETACULAR</v>
          </cell>
        </row>
        <row r="125">
          <cell r="B125" t="str">
            <v>FANTÁSTICO</v>
          </cell>
        </row>
        <row r="126">
          <cell r="B126" t="str">
            <v>PROGRAMA SILVIO SANTOS</v>
          </cell>
        </row>
        <row r="128">
          <cell r="B128" t="str">
            <v>/ NOVELA ///////////////////////////////////////</v>
          </cell>
        </row>
        <row r="130">
          <cell r="B130" t="str">
            <v>PROGRAMAS</v>
          </cell>
        </row>
        <row r="133">
          <cell r="B133" t="str">
            <v>NOVELA DA TARDE 1 - CHAMAS DA VIDA</v>
          </cell>
        </row>
        <row r="134">
          <cell r="B134" t="str">
            <v>NOVELA ED ESPECIAL - O CRAVO E A ROSA</v>
          </cell>
        </row>
        <row r="135">
          <cell r="B135" t="str">
            <v>VALE A PENA VER DE NOVO - O CLONE</v>
          </cell>
        </row>
        <row r="136">
          <cell r="B136" t="str">
            <v>NOVELA TARDE 1 - AMANHÃ E PARA SEMPRE</v>
          </cell>
        </row>
        <row r="137">
          <cell r="B137" t="str">
            <v>CASOS DE FAMÍLIA</v>
          </cell>
        </row>
        <row r="138">
          <cell r="B138" t="str">
            <v>MELHOR DA TARDE</v>
          </cell>
        </row>
        <row r="140">
          <cell r="B140" t="str">
            <v>NOVELA 3 - REIS</v>
          </cell>
        </row>
        <row r="141">
          <cell r="B141" t="str">
            <v>NOVELA I - ALÉM DA ILUSÃO SS</v>
          </cell>
        </row>
        <row r="142">
          <cell r="B142" t="str">
            <v>NOVELA I - ALÉM DA ILUSÃO SB</v>
          </cell>
        </row>
        <row r="143">
          <cell r="B143" t="str">
            <v>NOVELA II - CARA E CORAGEM SS</v>
          </cell>
        </row>
        <row r="144">
          <cell r="B144" t="str">
            <v>NOVELA II - CARA E CORAGEM SB</v>
          </cell>
        </row>
        <row r="146">
          <cell r="B146" t="str">
            <v>NOVELA 22H - JESUS</v>
          </cell>
        </row>
        <row r="147">
          <cell r="B147" t="str">
            <v>NOVELA III - PANTANAL SS</v>
          </cell>
        </row>
        <row r="148">
          <cell r="B148" t="str">
            <v>NOVELA III - PANTANAL SB</v>
          </cell>
        </row>
        <row r="149">
          <cell r="B149" t="str">
            <v>NOVELA NOITE 1 - CARINHA DE ANJO</v>
          </cell>
        </row>
        <row r="151">
          <cell r="B151" t="str">
            <v>NOVELA 3 - MELHORES MOMENTOS</v>
          </cell>
        </row>
        <row r="152">
          <cell r="B152" t="str">
            <v>NOVELA I - ALÉM DA ILUSÃO SB</v>
          </cell>
        </row>
        <row r="153">
          <cell r="B153" t="str">
            <v>NOVELA II - CARA E CORAGEM SB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/ REALITY SHOW ///////////////////////////////////////</v>
          </cell>
        </row>
        <row r="159">
          <cell r="B159" t="str">
            <v>PROGRAMAS</v>
          </cell>
        </row>
        <row r="162">
          <cell r="B162" t="str">
            <v>POWER COUPLE BRASIL</v>
          </cell>
        </row>
        <row r="163">
          <cell r="B163" t="str">
            <v>NO LIMITE</v>
          </cell>
        </row>
        <row r="164">
          <cell r="B164" t="str">
            <v>CINEMA ESPECIAL</v>
          </cell>
        </row>
        <row r="165">
          <cell r="B165" t="str">
            <v>SHOW DE QUINTA</v>
          </cell>
        </row>
        <row r="166">
          <cell r="B166" t="str">
            <v>COZINHE SE PUDER</v>
          </cell>
        </row>
        <row r="167">
          <cell r="B167" t="str">
            <v>ESQUADRÃO DA MODA</v>
          </cell>
        </row>
        <row r="168">
          <cell r="B168" t="str">
            <v>PROGRAMA DO RATINHO</v>
          </cell>
        </row>
        <row r="169">
          <cell r="B169" t="str">
            <v>MASTERCHEF AMADORES</v>
          </cell>
        </row>
        <row r="170">
          <cell r="B170" t="str">
            <v>LINHA DE COMBATE</v>
          </cell>
        </row>
        <row r="172">
          <cell r="B172" t="str">
            <v>A FAZENDA</v>
          </cell>
        </row>
        <row r="173">
          <cell r="B173" t="str">
            <v>TELA QUENTE</v>
          </cell>
        </row>
        <row r="174">
          <cell r="B174" t="str">
            <v>THE VOICE BRASIL</v>
          </cell>
        </row>
        <row r="175">
          <cell r="B175" t="str">
            <v>ALTAS HORAS</v>
          </cell>
        </row>
        <row r="176">
          <cell r="B176" t="str">
            <v>PROGRAMA DO RATINHO</v>
          </cell>
        </row>
        <row r="177">
          <cell r="B177" t="str">
            <v>BAKE OFF BRASIL</v>
          </cell>
        </row>
        <row r="178">
          <cell r="B178" t="str">
            <v>LARGADOS E PELADOS</v>
          </cell>
        </row>
        <row r="180">
          <cell r="B180" t="str">
            <v>TOP CHEF BRASIL</v>
          </cell>
        </row>
        <row r="181">
          <cell r="B181" t="str">
            <v>PROGRAMA DO RATINHO</v>
          </cell>
        </row>
        <row r="182">
          <cell r="B182" t="str">
            <v>DUELO DE MÃES</v>
          </cell>
        </row>
        <row r="183">
          <cell r="B183" t="str">
            <v>BAKE OFF BRASIL</v>
          </cell>
        </row>
        <row r="184">
          <cell r="B184" t="str">
            <v>MASTERCHEF AMADORES</v>
          </cell>
        </row>
        <row r="185">
          <cell r="B185" t="str">
            <v>90 DIAS PARA CASAR</v>
          </cell>
        </row>
        <row r="187">
          <cell r="B187" t="str">
            <v>CHEF DE FAMÍLIA</v>
          </cell>
        </row>
        <row r="188">
          <cell r="B188" t="str">
            <v>DUELO DE MÃES</v>
          </cell>
        </row>
        <row r="189">
          <cell r="B189" t="str">
            <v>BAKE OFF BRASIL</v>
          </cell>
        </row>
        <row r="190">
          <cell r="B190" t="str">
            <v>MASTERCHEF AMADORES</v>
          </cell>
        </row>
        <row r="191">
          <cell r="B191" t="str">
            <v>90 DIAS PARA CASAR</v>
          </cell>
        </row>
        <row r="192">
          <cell r="B192" t="str">
            <v>CANTA COMIGO</v>
          </cell>
        </row>
        <row r="193">
          <cell r="B193" t="str">
            <v>DOMINGÃO</v>
          </cell>
        </row>
        <row r="194">
          <cell r="B194" t="str">
            <v>DOMINGO LEGAL</v>
          </cell>
        </row>
        <row r="195">
          <cell r="B195" t="str">
            <v>ELIANA</v>
          </cell>
        </row>
        <row r="198">
          <cell r="B198" t="str">
            <v>/ REPORTAGEM ///////////////////////////////////////</v>
          </cell>
        </row>
        <row r="200">
          <cell r="B200" t="str">
            <v>PROGRAMAS</v>
          </cell>
        </row>
        <row r="203">
          <cell r="B203" t="str">
            <v>BALANÇO GERAL CE MANHÃ</v>
          </cell>
        </row>
        <row r="204">
          <cell r="B204" t="str">
            <v>HORA UM</v>
          </cell>
        </row>
        <row r="205">
          <cell r="B205" t="str">
            <v>BOM DIA PRAÇA</v>
          </cell>
        </row>
        <row r="206">
          <cell r="B206" t="str">
            <v>PRIMEIRO IMPACTO</v>
          </cell>
        </row>
        <row r="208">
          <cell r="B208" t="str">
            <v>BALANÇO GERAL CE</v>
          </cell>
        </row>
        <row r="209">
          <cell r="B209" t="str">
            <v>PRAÇA TV 1ª EDIÇÃO</v>
          </cell>
        </row>
        <row r="210">
          <cell r="B210" t="str">
            <v>JORNAL HOJE</v>
          </cell>
        </row>
        <row r="211">
          <cell r="B211" t="str">
            <v>JORNAL JANGADEIRO</v>
          </cell>
        </row>
        <row r="213">
          <cell r="B213" t="str">
            <v>BALANÇO GERAL CE SB</v>
          </cell>
        </row>
        <row r="214">
          <cell r="B214" t="str">
            <v>JORNAL HOJE</v>
          </cell>
        </row>
        <row r="215">
          <cell r="B215" t="str">
            <v>JORNAL HOJE</v>
          </cell>
        </row>
        <row r="216">
          <cell r="B216" t="str">
            <v>JORNAL JANGADEIRO</v>
          </cell>
        </row>
        <row r="218">
          <cell r="B218" t="str">
            <v>RIQUEZAS DO CEARÁ</v>
          </cell>
        </row>
        <row r="219">
          <cell r="B219" t="str">
            <v>ESPORTE ESPETACULAR</v>
          </cell>
        </row>
        <row r="220">
          <cell r="B220" t="str">
            <v>SEMPRE BEM</v>
          </cell>
        </row>
        <row r="222">
          <cell r="B222" t="str">
            <v>CÂMERA RECORD</v>
          </cell>
        </row>
        <row r="223">
          <cell r="B223" t="str">
            <v>GLOBO REPÓRTER</v>
          </cell>
        </row>
        <row r="224">
          <cell r="B224" t="str">
            <v>PROFISSÃO REPÓRTER</v>
          </cell>
        </row>
        <row r="225">
          <cell r="B225" t="str">
            <v>DOMINGO MAIOR</v>
          </cell>
        </row>
        <row r="227">
          <cell r="B227" t="str">
            <v>BRASIL CAMINHONEIRO</v>
          </cell>
        </row>
        <row r="228">
          <cell r="B228" t="str">
            <v>AUTO ESPORTE</v>
          </cell>
        </row>
        <row r="230">
          <cell r="B230" t="str">
            <v>/ SÉRIE /////////////////////////////////////////</v>
          </cell>
        </row>
        <row r="232">
          <cell r="B232" t="str">
            <v>PROGRAMAS</v>
          </cell>
        </row>
        <row r="235">
          <cell r="B235" t="str">
            <v>SÉRIE PREMIUM</v>
          </cell>
        </row>
        <row r="236">
          <cell r="B236" t="str">
            <v>TELA QUENTE</v>
          </cell>
        </row>
        <row r="237">
          <cell r="B237" t="str">
            <v>CINE ESPETACULAR</v>
          </cell>
        </row>
        <row r="238">
          <cell r="B238" t="str">
            <v>A PRAÇA É NOSSA</v>
          </cell>
        </row>
        <row r="239">
          <cell r="B239" t="str">
            <v>PROGRAMA DO RATINHO</v>
          </cell>
        </row>
        <row r="241">
          <cell r="B241" t="str">
            <v>AEROPORTO ÁREA RESTRITA</v>
          </cell>
        </row>
        <row r="242">
          <cell r="B242" t="str">
            <v>BIG BROTHER BRASIL</v>
          </cell>
        </row>
        <row r="243">
          <cell r="B243" t="str">
            <v>GLOBO REPÓRTER</v>
          </cell>
        </row>
        <row r="244">
          <cell r="B244" t="str">
            <v>TELA QUENTE</v>
          </cell>
        </row>
        <row r="246">
          <cell r="B246" t="str">
            <v>SÉRIE DE SÁBADO</v>
          </cell>
        </row>
        <row r="247">
          <cell r="B247" t="str">
            <v>ALTAS HORAS</v>
          </cell>
        </row>
        <row r="248">
          <cell r="B248" t="str">
            <v>SUPERCINE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TODO MUNDO AMA</v>
          </cell>
        </row>
        <row r="267">
          <cell r="B267" t="str">
            <v>THE CHEF</v>
          </cell>
        </row>
        <row r="269">
          <cell r="B269" t="str">
            <v>CORPO E ESTILO VIDA</v>
          </cell>
        </row>
        <row r="270">
          <cell r="B270" t="str">
            <v>É DE CASA 1</v>
          </cell>
        </row>
        <row r="271">
          <cell r="B271" t="str">
            <v>É DE CASA 2</v>
          </cell>
        </row>
        <row r="272">
          <cell r="B272" t="str">
            <v>É DE CASA 3</v>
          </cell>
        </row>
        <row r="273">
          <cell r="B273" t="str">
            <v>SE LIGA VERDES MARES</v>
          </cell>
        </row>
        <row r="434">
          <cell r="B434" t="str">
            <v>Lista de Targets</v>
          </cell>
        </row>
        <row r="435">
          <cell r="B435" t="str">
            <v>DOMICILIAR</v>
          </cell>
        </row>
        <row r="436">
          <cell r="B436" t="str">
            <v>INDIVÍDUOS</v>
          </cell>
        </row>
        <row r="437">
          <cell r="B437" t="str">
            <v>AS AB 25+</v>
          </cell>
        </row>
        <row r="438">
          <cell r="B438" t="str">
            <v>AS ABC 18+</v>
          </cell>
        </row>
        <row r="439">
          <cell r="B439" t="str">
            <v>AS ABC 18-49</v>
          </cell>
        </row>
        <row r="440">
          <cell r="B440" t="str">
            <v>AS ABC 25+</v>
          </cell>
        </row>
        <row r="441">
          <cell r="B441" t="str">
            <v>AS ABCDE 18+</v>
          </cell>
        </row>
        <row r="442">
          <cell r="B442" t="str">
            <v>AS ABCDE 25+</v>
          </cell>
        </row>
        <row r="443">
          <cell r="B443" t="str">
            <v>HH AB 25+</v>
          </cell>
        </row>
        <row r="444">
          <cell r="B444" t="str">
            <v>HH ABC 25+</v>
          </cell>
        </row>
        <row r="445">
          <cell r="B445" t="str">
            <v>MM AB 25+</v>
          </cell>
        </row>
        <row r="446">
          <cell r="B446" t="str">
            <v>MM ABC 25+</v>
          </cell>
        </row>
      </sheetData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"/>
      <sheetName val="SP"/>
      <sheetName val="BEL"/>
      <sheetName val="BH"/>
      <sheetName val="VIT"/>
      <sheetName val="CAM"/>
      <sheetName val="GOI"/>
      <sheetName val="CWB"/>
      <sheetName val="DF"/>
      <sheetName val="MAN"/>
      <sheetName val="POA"/>
      <sheetName val="REC"/>
      <sheetName val="RJ"/>
      <sheetName val="SAL"/>
      <sheetName val="FOR"/>
      <sheetName val="BD PREÇOS"/>
      <sheetName val="BD AUDIÊNCIA"/>
      <sheetName val="REFERÊNCIAS"/>
    </sheetNames>
    <sheetDataSet>
      <sheetData sheetId="0"/>
      <sheetData sheetId="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8">
          <cell r="B28" t="str">
            <v>/ ESPORTE /////////////////////////////////////////</v>
          </cell>
        </row>
        <row r="30">
          <cell r="B30" t="str">
            <v>PROGRAMAS</v>
          </cell>
        </row>
        <row r="34">
          <cell r="B34" t="str">
            <v>FUTEBOL DOMINGO</v>
          </cell>
        </row>
        <row r="35">
          <cell r="B35" t="str">
            <v>FUTEBOL NOT</v>
          </cell>
        </row>
        <row r="36">
          <cell r="B36" t="str">
            <v>DOMINGÃO</v>
          </cell>
        </row>
        <row r="37">
          <cell r="B37" t="str">
            <v>DOMINGO LEGAL</v>
          </cell>
        </row>
        <row r="39">
          <cell r="B39" t="str">
            <v>ESPORTE RECORD</v>
          </cell>
        </row>
        <row r="40">
          <cell r="B40" t="str">
            <v>ESPORTE ESPETACULAR</v>
          </cell>
        </row>
        <row r="41">
          <cell r="B41" t="str">
            <v>GLOBO ESPORTE</v>
          </cell>
        </row>
        <row r="42">
          <cell r="B42" t="str">
            <v>SBT SPORTS</v>
          </cell>
        </row>
        <row r="43">
          <cell r="B43" t="str">
            <v>JOGO ABERTO</v>
          </cell>
        </row>
        <row r="44">
          <cell r="B44" t="str">
            <v>BAND ESPORTE CLUBE</v>
          </cell>
        </row>
        <row r="47">
          <cell r="B47" t="str">
            <v>/ FILME /////////////////////////////////////////</v>
          </cell>
        </row>
        <row r="49">
          <cell r="B49" t="str">
            <v>PROGRAMAS</v>
          </cell>
        </row>
        <row r="52">
          <cell r="B52" t="str">
            <v>CINE RECORD ESPECIAL</v>
          </cell>
        </row>
        <row r="53">
          <cell r="B53" t="str">
            <v>BIG BROTHER BRASIL</v>
          </cell>
        </row>
        <row r="54">
          <cell r="B54" t="str">
            <v>CINEMA DO LIDER</v>
          </cell>
        </row>
        <row r="55">
          <cell r="B55" t="str">
            <v>DOMINGO LEGAL</v>
          </cell>
        </row>
        <row r="57">
          <cell r="B57" t="str">
            <v>SUPER TELA</v>
          </cell>
        </row>
        <row r="58">
          <cell r="B58" t="str">
            <v>TELA QUENTE</v>
          </cell>
        </row>
        <row r="59">
          <cell r="B59" t="str">
            <v>DOMINGO MAIOR</v>
          </cell>
        </row>
        <row r="60">
          <cell r="B60" t="str">
            <v>PROGRAMA DO RATINHO</v>
          </cell>
        </row>
        <row r="61">
          <cell r="B61" t="str">
            <v>TELA DE SUCESSOS</v>
          </cell>
        </row>
        <row r="63">
          <cell r="B63" t="str">
            <v>CINE AVENTURA</v>
          </cell>
        </row>
        <row r="64">
          <cell r="B64" t="str">
            <v>SESSÃO DA TARDE</v>
          </cell>
        </row>
        <row r="65">
          <cell r="B65" t="str">
            <v>TEMPERATURA MÁXIMA</v>
          </cell>
        </row>
        <row r="66">
          <cell r="B66" t="str">
            <v>PROGRAMA RAUL GIL</v>
          </cell>
        </row>
        <row r="68">
          <cell r="B68" t="str">
            <v>TELA MÁXIMA</v>
          </cell>
        </row>
        <row r="69">
          <cell r="B69" t="str">
            <v>SUPERCINE</v>
          </cell>
        </row>
        <row r="70">
          <cell r="B70" t="str">
            <v>TELA QUENTE</v>
          </cell>
        </row>
        <row r="71">
          <cell r="B71" t="str">
            <v>TELA DE SUCESSOS</v>
          </cell>
        </row>
        <row r="73">
          <cell r="B73" t="str">
            <v>CINE MAIOR</v>
          </cell>
        </row>
        <row r="74">
          <cell r="B74" t="str">
            <v>TEMPERATURA MÁXIMA</v>
          </cell>
        </row>
        <row r="75">
          <cell r="B75" t="str">
            <v>DOMINGO LEGAL</v>
          </cell>
        </row>
        <row r="76">
          <cell r="B76" t="str">
            <v>DOMINGO NO CINEMA</v>
          </cell>
        </row>
        <row r="79">
          <cell r="B79" t="str">
            <v>/ INFANTIL /////////////////////////////////////////</v>
          </cell>
        </row>
        <row r="81">
          <cell r="B81" t="str">
            <v>PROGRAMAS</v>
          </cell>
        </row>
        <row r="84">
          <cell r="B84" t="str">
            <v>RECORD KIDS</v>
          </cell>
        </row>
        <row r="85">
          <cell r="B85" t="str">
            <v>SÁBADO ANIMADO</v>
          </cell>
        </row>
        <row r="86">
          <cell r="B86" t="str">
            <v>BAND KIDS</v>
          </cell>
        </row>
        <row r="87">
          <cell r="B87" t="str">
            <v>/ JORNALISMO ///////////////////////////////////////</v>
          </cell>
        </row>
        <row r="89">
          <cell r="B89" t="str">
            <v>PROGRAMAS</v>
          </cell>
        </row>
        <row r="92">
          <cell r="B92" t="str">
            <v>FALA BRASIL</v>
          </cell>
        </row>
        <row r="93">
          <cell r="B93" t="str">
            <v>BOM DIA PRAÇA</v>
          </cell>
        </row>
        <row r="94">
          <cell r="B94" t="str">
            <v>BOM DIA BRASIL</v>
          </cell>
        </row>
        <row r="95">
          <cell r="B95" t="str">
            <v>PRIMEIRO IMPACTO</v>
          </cell>
        </row>
        <row r="96">
          <cell r="B96" t="str">
            <v>BORA BRASIL</v>
          </cell>
        </row>
        <row r="98">
          <cell r="B98" t="str">
            <v>CIDADE ALERTA</v>
          </cell>
        </row>
        <row r="99">
          <cell r="B99" t="str">
            <v>PRAÇA TV 2ª EDIÇÃO SS</v>
          </cell>
        </row>
        <row r="100">
          <cell r="B100" t="str">
            <v>SBT BRASIL</v>
          </cell>
        </row>
        <row r="101">
          <cell r="B101" t="str">
            <v>BRASIL URGENTE</v>
          </cell>
        </row>
        <row r="102">
          <cell r="B102" t="str">
            <v>BRASIL URGENTE 2</v>
          </cell>
        </row>
        <row r="104">
          <cell r="B104" t="str">
            <v>JORNAL DA RECORD</v>
          </cell>
        </row>
        <row r="105">
          <cell r="B105" t="str">
            <v>JORNAL NACIONAL SS</v>
          </cell>
        </row>
        <row r="106">
          <cell r="B106" t="str">
            <v>SBT BRASIL</v>
          </cell>
        </row>
        <row r="107">
          <cell r="B107" t="str">
            <v>JORNAL DA BAND</v>
          </cell>
        </row>
        <row r="109">
          <cell r="B109" t="str">
            <v>FALA BRASIL ED SB</v>
          </cell>
        </row>
        <row r="110">
          <cell r="B110" t="str">
            <v>BOM DIA BRASIL</v>
          </cell>
        </row>
        <row r="112">
          <cell r="B112" t="str">
            <v>CIDADE ALERTA ED SB</v>
          </cell>
        </row>
        <row r="113">
          <cell r="B113" t="str">
            <v>PRAÇA TV 2ª EDIÇÃO SB</v>
          </cell>
        </row>
        <row r="114">
          <cell r="B114" t="str">
            <v>BRASIL URGENTE SB</v>
          </cell>
        </row>
        <row r="116">
          <cell r="B116" t="str">
            <v>JORNAL DA RECORD ED SB</v>
          </cell>
        </row>
        <row r="117">
          <cell r="B117" t="str">
            <v>JORNAL NACIONAL SB</v>
          </cell>
        </row>
        <row r="118">
          <cell r="B118" t="str">
            <v>SBT BRASIL</v>
          </cell>
        </row>
        <row r="119">
          <cell r="B119" t="str">
            <v>JORNAL DA BAND</v>
          </cell>
        </row>
        <row r="122">
          <cell r="B122" t="str">
            <v>DOMINGO ESPETACULAR</v>
          </cell>
        </row>
        <row r="123">
          <cell r="B123" t="str">
            <v>FANTÁSTICO</v>
          </cell>
        </row>
        <row r="124">
          <cell r="B124" t="str">
            <v>PROGRAMA SILVIO SANTOS</v>
          </cell>
        </row>
        <row r="126">
          <cell r="B126" t="str">
            <v>/ NOVELA ///////////////////////////////////////</v>
          </cell>
        </row>
        <row r="128">
          <cell r="B128" t="str">
            <v>PROGRAMAS</v>
          </cell>
        </row>
        <row r="131">
          <cell r="B131" t="str">
            <v>NOVELA DA TARDE 1 - CHAMAS DA VIDA</v>
          </cell>
        </row>
        <row r="132">
          <cell r="B132" t="str">
            <v>NOVELA ED ESPECIAL - O CRAVO E A ROSA</v>
          </cell>
        </row>
        <row r="133">
          <cell r="B133" t="str">
            <v>VALE A PENA VER DE NOVO - A FAVORITA</v>
          </cell>
        </row>
        <row r="134">
          <cell r="B134" t="str">
            <v>NOVELA TARDE 1 - AMANHÃ E PARA SEMPRE</v>
          </cell>
        </row>
        <row r="135">
          <cell r="B135" t="str">
            <v>FOFOCALIZANDO</v>
          </cell>
        </row>
        <row r="136">
          <cell r="B136" t="str">
            <v>CASOS DE FAMÍLIA</v>
          </cell>
        </row>
        <row r="137">
          <cell r="B137" t="str">
            <v>MELHOR DA TARDE</v>
          </cell>
        </row>
        <row r="139">
          <cell r="B139" t="str">
            <v>NOVELA 3 - TAGEM</v>
          </cell>
        </row>
        <row r="140">
          <cell r="B140" t="str">
            <v>NOVELA I - ALÉM DA ILUSÃO SS</v>
          </cell>
        </row>
        <row r="141">
          <cell r="B141" t="str">
            <v>NOVELA I - ALÉM DA ILUSÃO SB</v>
          </cell>
        </row>
        <row r="142">
          <cell r="B142" t="str">
            <v>NOVELA II - CARA E CORAGEM SS</v>
          </cell>
        </row>
        <row r="143">
          <cell r="B143" t="str">
            <v>NOVELA II - CARA E CORAGEM SB</v>
          </cell>
        </row>
        <row r="144">
          <cell r="B144" t="str">
            <v>NOVELA III - PANTANAL SS</v>
          </cell>
        </row>
        <row r="145">
          <cell r="B145" t="str">
            <v>NOVELA III - PANTANAL SB</v>
          </cell>
        </row>
        <row r="146">
          <cell r="B146" t="str">
            <v>NOVELA NOITE 1 - CARINHA DE ANJO</v>
          </cell>
        </row>
        <row r="148">
          <cell r="B148" t="str">
            <v>NOVELA 22H - AMOR SEM IGUAL</v>
          </cell>
        </row>
        <row r="149">
          <cell r="B149" t="str">
            <v>NOVELA III - PANTANAL SS</v>
          </cell>
        </row>
        <row r="150">
          <cell r="B150" t="str">
            <v>NOVELA III - PANTANAL SB</v>
          </cell>
        </row>
        <row r="151">
          <cell r="B151" t="str">
            <v>NOVELA NOITE 1 - CARINHA DE ANJO</v>
          </cell>
        </row>
        <row r="153">
          <cell r="B153" t="str">
            <v>NOVELA 3 - MELHORES MOMENTOS</v>
          </cell>
        </row>
        <row r="154">
          <cell r="B154" t="str">
            <v>NOVELA I - ALÉM DA ILUSÃO SB</v>
          </cell>
        </row>
        <row r="155">
          <cell r="B155" t="str">
            <v>NOVELA II - CARA E CORAGEM SB</v>
          </cell>
        </row>
        <row r="156">
          <cell r="B156" t="str">
            <v>NOVELA III - PANTANAL SB</v>
          </cell>
        </row>
        <row r="157">
          <cell r="B157" t="str">
            <v>NOVELA NOITE 1 - CARINHA DE ANJO</v>
          </cell>
        </row>
        <row r="159">
          <cell r="B159" t="str">
            <v>/ REALITY SHOW ///////////////////////////////////////</v>
          </cell>
        </row>
        <row r="161">
          <cell r="B161" t="str">
            <v>PROGRAMAS</v>
          </cell>
        </row>
        <row r="164">
          <cell r="B164" t="str">
            <v>POWER COUPLE BRASIL</v>
          </cell>
        </row>
        <row r="165">
          <cell r="B165" t="str">
            <v>NO LIMITE</v>
          </cell>
        </row>
        <row r="166">
          <cell r="B166" t="str">
            <v>SHOW DE QUINTA</v>
          </cell>
        </row>
        <row r="167">
          <cell r="B167" t="str">
            <v>COZINHE SE PUDER</v>
          </cell>
        </row>
        <row r="168">
          <cell r="B168" t="str">
            <v>ESQUADRÃO DA MODA</v>
          </cell>
        </row>
        <row r="169">
          <cell r="B169" t="str">
            <v>PROGRAMA DO RATINHO</v>
          </cell>
        </row>
        <row r="170">
          <cell r="B170" t="str">
            <v>MASTERCHEF AMADORES</v>
          </cell>
        </row>
        <row r="171">
          <cell r="B171" t="str">
            <v>LINHA DE COMBATE</v>
          </cell>
        </row>
        <row r="174">
          <cell r="B174" t="str">
            <v>CANTA COMIGO TEEN</v>
          </cell>
        </row>
        <row r="175">
          <cell r="B175" t="str">
            <v>THE VOICE KIDS</v>
          </cell>
        </row>
        <row r="176">
          <cell r="B176" t="str">
            <v>DOMINGÃO</v>
          </cell>
        </row>
        <row r="177">
          <cell r="B177" t="str">
            <v>DOMINGO LEGAL</v>
          </cell>
        </row>
        <row r="178">
          <cell r="B178" t="str">
            <v>ELIANA</v>
          </cell>
        </row>
        <row r="179">
          <cell r="B179" t="str">
            <v>*Canta Comigo Teen - FH Domingo 18h às 19h45</v>
          </cell>
        </row>
        <row r="181">
          <cell r="B181" t="str">
            <v>ILHA RECORD</v>
          </cell>
        </row>
        <row r="182">
          <cell r="B182" t="str">
            <v>NO LIMITE</v>
          </cell>
        </row>
        <row r="183">
          <cell r="B183" t="str">
            <v>SHOW DE QUINTA</v>
          </cell>
        </row>
        <row r="184">
          <cell r="B184" t="str">
            <v>COZINHE SE PUDER</v>
          </cell>
        </row>
        <row r="185">
          <cell r="B185" t="str">
            <v>ESQUADRÃO DA MODA</v>
          </cell>
        </row>
        <row r="186">
          <cell r="B186" t="str">
            <v>PROGRAMA DO RATINHO</v>
          </cell>
        </row>
        <row r="187">
          <cell r="B187" t="str">
            <v>MASTERCHEF AMADORES</v>
          </cell>
        </row>
        <row r="188">
          <cell r="B188" t="str">
            <v>LINHA DE COMBATE</v>
          </cell>
        </row>
        <row r="189">
          <cell r="B189" t="str">
            <v>*Ilha Record - FH seg a sab 22h30 às 00h00</v>
          </cell>
        </row>
        <row r="190">
          <cell r="B190" t="str">
            <v>/ REPORTAGEM ///////////////////////////////////////</v>
          </cell>
        </row>
        <row r="192">
          <cell r="B192" t="str">
            <v>PROGRAMAS</v>
          </cell>
        </row>
        <row r="195">
          <cell r="B195" t="str">
            <v>BALANÇO GERAL 1</v>
          </cell>
        </row>
        <row r="196">
          <cell r="B196" t="str">
            <v>HORA UM</v>
          </cell>
        </row>
        <row r="197">
          <cell r="B197" t="str">
            <v>PRIMEIRO IMPACTO</v>
          </cell>
        </row>
        <row r="198">
          <cell r="B198" t="str">
            <v>PRIMEIRO JORNAL</v>
          </cell>
        </row>
        <row r="199">
          <cell r="B199" t="str">
            <v>BORA SP</v>
          </cell>
        </row>
        <row r="201">
          <cell r="B201" t="str">
            <v>BALANÇO GERAL VES</v>
          </cell>
        </row>
        <row r="202">
          <cell r="B202" t="str">
            <v>PRAÇA TV 1ª EDIÇÃO</v>
          </cell>
        </row>
        <row r="203">
          <cell r="B203" t="str">
            <v>JORNAL HOJE</v>
          </cell>
        </row>
        <row r="204">
          <cell r="B204" t="str">
            <v>FOFOCALIZANDO</v>
          </cell>
        </row>
        <row r="206">
          <cell r="B206" t="str">
            <v>BALANÇO GERAL VES ED SB</v>
          </cell>
        </row>
        <row r="207">
          <cell r="B207" t="str">
            <v>PRAÇA TV 1ª EDIÇÃO</v>
          </cell>
        </row>
        <row r="208">
          <cell r="B208" t="str">
            <v>JORNAL HOJE</v>
          </cell>
        </row>
        <row r="210">
          <cell r="B210" t="str">
            <v>REPÓRTER RECORD INVESTIGAÇÃO</v>
          </cell>
        </row>
        <row r="211">
          <cell r="B211" t="str">
            <v>PROFISSÃO REPÓRTER</v>
          </cell>
        </row>
        <row r="212">
          <cell r="B212" t="str">
            <v>CINEMA DO LIDER</v>
          </cell>
        </row>
        <row r="213">
          <cell r="B213" t="str">
            <v>GLOBO REPÓRTER</v>
          </cell>
        </row>
        <row r="214">
          <cell r="B214" t="str">
            <v>PROGRAMA DO RATINHO</v>
          </cell>
        </row>
        <row r="216">
          <cell r="B216" t="str">
            <v>CÂMERA RECORD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BRASIL CAMINHONEIRO</v>
          </cell>
        </row>
        <row r="222">
          <cell r="B222" t="str">
            <v>AUTO ESPORTE</v>
          </cell>
        </row>
        <row r="225">
          <cell r="B225" t="str">
            <v>/ SÉRIE /////////////////////////////////////////</v>
          </cell>
        </row>
        <row r="227">
          <cell r="B227" t="str">
            <v>PROGRAMAS</v>
          </cell>
        </row>
        <row r="230">
          <cell r="B230" t="str">
            <v>SÉRIE PREMIUM</v>
          </cell>
        </row>
        <row r="231">
          <cell r="B231" t="str">
            <v>TELA QUENTE</v>
          </cell>
        </row>
        <row r="232">
          <cell r="B232" t="str">
            <v>SHOW DE QUARTA</v>
          </cell>
        </row>
        <row r="233">
          <cell r="B233" t="str">
            <v>CINE ESPETACULAR</v>
          </cell>
        </row>
        <row r="234">
          <cell r="B234" t="str">
            <v>A PRAÇA É NOSSA</v>
          </cell>
        </row>
        <row r="235">
          <cell r="B235" t="str">
            <v>PROGRAMA DO RATINHO</v>
          </cell>
        </row>
        <row r="237">
          <cell r="B237" t="str">
            <v>AEROPORTO ÁREA RESTRITA</v>
          </cell>
        </row>
        <row r="238">
          <cell r="B238" t="str">
            <v>BIG BROTHER BRASIL</v>
          </cell>
        </row>
        <row r="239">
          <cell r="B239" t="str">
            <v>TELA QUENTE</v>
          </cell>
        </row>
        <row r="240">
          <cell r="B240" t="str">
            <v>PROGRAMA DO RATINHO</v>
          </cell>
        </row>
        <row r="242">
          <cell r="B242" t="str">
            <v>SÉRIE DE SÁBADO</v>
          </cell>
        </row>
        <row r="243">
          <cell r="B243" t="str">
            <v>ALTAS HORAS</v>
          </cell>
        </row>
        <row r="244">
          <cell r="B244" t="str">
            <v>SUPERCINE</v>
          </cell>
        </row>
        <row r="245">
          <cell r="B245" t="str">
            <v>THE BLACKLIST</v>
          </cell>
        </row>
        <row r="247">
          <cell r="B247" t="str">
            <v>SÉRIE DE DOMINGO</v>
          </cell>
        </row>
        <row r="248">
          <cell r="B248" t="str">
            <v>DOMINGO MAIOR</v>
          </cell>
        </row>
        <row r="249">
          <cell r="B249" t="str">
            <v>CANAL LIVRE</v>
          </cell>
        </row>
        <row r="251">
          <cell r="B251" t="str">
            <v>/ SHOW /////////////////////////////////////////</v>
          </cell>
        </row>
        <row r="253">
          <cell r="B253" t="str">
            <v>PROGRAMAS</v>
          </cell>
        </row>
        <row r="256">
          <cell r="B256" t="str">
            <v>HOJE EM DIA</v>
          </cell>
        </row>
        <row r="257">
          <cell r="B257" t="str">
            <v>MAIS VOCÊ</v>
          </cell>
        </row>
        <row r="258">
          <cell r="B258" t="str">
            <v>ENCONTRO COM FÁTIMA BERNARDES</v>
          </cell>
        </row>
        <row r="259">
          <cell r="B259" t="str">
            <v>É DE CASA 1</v>
          </cell>
        </row>
        <row r="260">
          <cell r="B260" t="str">
            <v>É DE CASA 2</v>
          </cell>
        </row>
        <row r="261">
          <cell r="B261" t="str">
            <v>É DE CASA 3</v>
          </cell>
        </row>
        <row r="262">
          <cell r="B262" t="str">
            <v>THE CHEF</v>
          </cell>
        </row>
        <row r="423">
          <cell r="B423" t="str">
            <v>Lista de Targets</v>
          </cell>
        </row>
        <row r="424">
          <cell r="B424" t="str">
            <v>DOMICILIAR</v>
          </cell>
        </row>
        <row r="425">
          <cell r="B425" t="str">
            <v>INDIVÍDUOS</v>
          </cell>
        </row>
        <row r="426">
          <cell r="B426" t="str">
            <v>AS AB 25+</v>
          </cell>
        </row>
        <row r="427">
          <cell r="B427" t="str">
            <v>AS ABC 18+</v>
          </cell>
        </row>
        <row r="428">
          <cell r="B428" t="str">
            <v>AS ABC 18-49</v>
          </cell>
        </row>
        <row r="429">
          <cell r="B429" t="str">
            <v>AS ABC 25+</v>
          </cell>
        </row>
        <row r="430">
          <cell r="B430" t="str">
            <v>AS ABCDE 18+</v>
          </cell>
        </row>
        <row r="431">
          <cell r="B431" t="str">
            <v>AS ABCDE 25+</v>
          </cell>
        </row>
        <row r="432">
          <cell r="B432" t="str">
            <v>HH AB 25+</v>
          </cell>
        </row>
        <row r="433">
          <cell r="B433" t="str">
            <v>HH ABC 25+</v>
          </cell>
        </row>
        <row r="434">
          <cell r="B434" t="str">
            <v>MM AB 25+</v>
          </cell>
        </row>
        <row r="435">
          <cell r="B435" t="str">
            <v>MM ABC 25+</v>
          </cell>
        </row>
      </sheetData>
      <sheetData sheetId="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FUTEBOL DOMINGO</v>
          </cell>
        </row>
        <row r="33">
          <cell r="B33" t="str">
            <v>FUTEBOL NOT</v>
          </cell>
        </row>
        <row r="34">
          <cell r="B34" t="str">
            <v>DOMINGÃO</v>
          </cell>
        </row>
        <row r="35">
          <cell r="B35" t="str">
            <v>DOMINGO LEGAL</v>
          </cell>
        </row>
        <row r="37">
          <cell r="B37" t="str">
            <v>ESPORTE RECORD</v>
          </cell>
        </row>
        <row r="38">
          <cell r="B38" t="str">
            <v>ESPORTE ESPETACULAR</v>
          </cell>
        </row>
        <row r="39">
          <cell r="B39" t="str">
            <v>GLOBO ESPORTE</v>
          </cell>
        </row>
        <row r="40">
          <cell r="B40" t="str">
            <v>SBT SPORTS</v>
          </cell>
        </row>
        <row r="41">
          <cell r="B41" t="str">
            <v>JOGO ABERTO</v>
          </cell>
        </row>
        <row r="42">
          <cell r="B42" t="str">
            <v>BAND ESPORTE CLUBE</v>
          </cell>
        </row>
        <row r="44">
          <cell r="B44" t="str">
            <v>/ FILME /////////////////////////////////////////</v>
          </cell>
        </row>
        <row r="46">
          <cell r="B46" t="str">
            <v>PROGRAMAS</v>
          </cell>
        </row>
        <row r="49">
          <cell r="B49" t="str">
            <v>SUPER TELA</v>
          </cell>
        </row>
        <row r="50">
          <cell r="B50" t="str">
            <v>TELA QUENTE</v>
          </cell>
        </row>
        <row r="51">
          <cell r="B51" t="str">
            <v>DOMINGO MAIOR</v>
          </cell>
        </row>
        <row r="52">
          <cell r="B52" t="str">
            <v>PROGRAMA DO RATINHO</v>
          </cell>
        </row>
        <row r="53">
          <cell r="B53" t="str">
            <v>TELA DE SUCESSOS</v>
          </cell>
        </row>
        <row r="55">
          <cell r="B55" t="str">
            <v>CINE AVENTURA</v>
          </cell>
        </row>
        <row r="56">
          <cell r="B56" t="str">
            <v>SESSÃO DA TARDE</v>
          </cell>
        </row>
        <row r="57">
          <cell r="B57" t="str">
            <v>TEMPERATURA MÁXIMA</v>
          </cell>
        </row>
        <row r="58">
          <cell r="B58" t="str">
            <v>PROGRAMA RAUL GIL</v>
          </cell>
        </row>
        <row r="60">
          <cell r="B60" t="str">
            <v>TELA MÁXIMA</v>
          </cell>
        </row>
        <row r="61">
          <cell r="B61" t="str">
            <v>SUPERCINE</v>
          </cell>
        </row>
        <row r="62">
          <cell r="B62" t="str">
            <v>TELA QUENTE</v>
          </cell>
        </row>
        <row r="63">
          <cell r="B63" t="str">
            <v>TELA DE SUCESSOS</v>
          </cell>
        </row>
        <row r="65">
          <cell r="B65" t="str">
            <v>CINE RECORD ESPECIAL</v>
          </cell>
        </row>
        <row r="66">
          <cell r="B66" t="str">
            <v>BIG BROTHER BRASIL</v>
          </cell>
        </row>
        <row r="67">
          <cell r="B67" t="str">
            <v>CINEMA DO LIDER</v>
          </cell>
        </row>
        <row r="68">
          <cell r="B68" t="str">
            <v>DOMINGO LEGAL</v>
          </cell>
        </row>
        <row r="70">
          <cell r="B70" t="str">
            <v>CINE MAIOR</v>
          </cell>
        </row>
        <row r="71">
          <cell r="B71" t="str">
            <v>TEMPERATURA MÁXIMA</v>
          </cell>
        </row>
        <row r="72">
          <cell r="B72" t="str">
            <v>DOMINGO LEGAL</v>
          </cell>
        </row>
        <row r="73">
          <cell r="B73" t="str">
            <v>DOMINGO NO CINEMA</v>
          </cell>
        </row>
        <row r="75">
          <cell r="B75" t="str">
            <v>/ JORNALISMO ///////////////////////////////////////</v>
          </cell>
        </row>
        <row r="77">
          <cell r="B77" t="str">
            <v>PROGRAMAS</v>
          </cell>
        </row>
        <row r="80">
          <cell r="B80" t="str">
            <v>FALA PARÁ</v>
          </cell>
        </row>
        <row r="81">
          <cell r="B81" t="str">
            <v>BOM DIA PRAÇA</v>
          </cell>
        </row>
        <row r="82">
          <cell r="B82" t="str">
            <v>PRIMEIRO IMPACTO</v>
          </cell>
        </row>
        <row r="83">
          <cell r="B83" t="str">
            <v>BARRA PESADA</v>
          </cell>
        </row>
        <row r="85">
          <cell r="B85" t="str">
            <v>FALA BRASIL</v>
          </cell>
        </row>
        <row r="86">
          <cell r="B86" t="str">
            <v>BOM DIA BRASIL</v>
          </cell>
        </row>
        <row r="87">
          <cell r="B87" t="str">
            <v>PRIMEIRO IMPACTO</v>
          </cell>
        </row>
        <row r="88">
          <cell r="B88" t="str">
            <v>BORA BRASIL</v>
          </cell>
        </row>
        <row r="90">
          <cell r="B90" t="str">
            <v>CIDADE ALERTA</v>
          </cell>
        </row>
        <row r="91">
          <cell r="B91" t="str">
            <v>PRAÇA TV 2ª EDIÇÃO SS</v>
          </cell>
        </row>
        <row r="92">
          <cell r="B92" t="str">
            <v>SBT BRASIL</v>
          </cell>
        </row>
        <row r="93">
          <cell r="B93" t="str">
            <v>BRASIL URGENTE</v>
          </cell>
        </row>
        <row r="94">
          <cell r="B94" t="str">
            <v>BRASIL URGENTE 2</v>
          </cell>
        </row>
        <row r="96">
          <cell r="B96" t="str">
            <v>CIDADE ALERTA PARÁ</v>
          </cell>
        </row>
        <row r="97">
          <cell r="B97" t="str">
            <v>PRAÇA TV 2ª EDIÇÃO SS</v>
          </cell>
        </row>
        <row r="98">
          <cell r="B98" t="str">
            <v>SBT BRASIL</v>
          </cell>
        </row>
        <row r="99">
          <cell r="B99" t="str">
            <v>JORNAL RBA</v>
          </cell>
        </row>
        <row r="101">
          <cell r="B101" t="str">
            <v>PARÁ RECORD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RBA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4">
          <cell r="B114" t="str">
            <v>CIDADE ALERTA ED SB</v>
          </cell>
        </row>
        <row r="115">
          <cell r="B115" t="str">
            <v>PRAÇA TV 2ª EDIÇÃO SB</v>
          </cell>
        </row>
        <row r="116">
          <cell r="B116" t="str">
            <v>BRASIL URGENTE SB</v>
          </cell>
        </row>
        <row r="118">
          <cell r="B118" t="str">
            <v>CIDADE ALERTA ED SB</v>
          </cell>
        </row>
        <row r="119">
          <cell r="B119" t="str">
            <v>PRAÇA TV 2ª EDIÇÃO SB</v>
          </cell>
        </row>
        <row r="121">
          <cell r="B121" t="str">
            <v>JORNAL DA RECORD ED SB</v>
          </cell>
        </row>
        <row r="122">
          <cell r="B122" t="str">
            <v>JORNAL NACIONAL SB</v>
          </cell>
        </row>
        <row r="123">
          <cell r="B123" t="str">
            <v>SBT BRASIL</v>
          </cell>
        </row>
        <row r="124">
          <cell r="B124" t="str">
            <v>JORNAL DA BAND</v>
          </cell>
        </row>
        <row r="126">
          <cell r="B126" t="str">
            <v>DOMINGO ESPETACULAR</v>
          </cell>
        </row>
        <row r="127">
          <cell r="B127" t="str">
            <v>FANTÁSTICO</v>
          </cell>
        </row>
        <row r="128">
          <cell r="B128" t="str">
            <v>PROGRAMA SILVIO SANTOS</v>
          </cell>
        </row>
        <row r="130">
          <cell r="B130" t="str">
            <v>/ NOVELA /////////////////////////////////////////</v>
          </cell>
        </row>
        <row r="132">
          <cell r="B132" t="str">
            <v>PROGRAMAS</v>
          </cell>
        </row>
        <row r="135">
          <cell r="B135" t="str">
            <v>NOVELA DA TARDE 1 - CHAMAS DA VIDA</v>
          </cell>
        </row>
        <row r="136">
          <cell r="B136" t="str">
            <v>NOVELA ED ESPECIAL - O CRAVO E A ROSA</v>
          </cell>
        </row>
        <row r="137">
          <cell r="B137" t="str">
            <v>VALE A PENA VER DE NOVO - O CLONE</v>
          </cell>
        </row>
        <row r="138">
          <cell r="B138" t="str">
            <v>NOVELA TARDE 1 - AMANHÃ E PARA SEMPRE</v>
          </cell>
        </row>
        <row r="139">
          <cell r="B139" t="str">
            <v>FOFOCALIZANDO</v>
          </cell>
        </row>
        <row r="140">
          <cell r="B140" t="str">
            <v>CASOS DE FAMÍLIA</v>
          </cell>
        </row>
        <row r="141">
          <cell r="B141" t="str">
            <v>MELHOR DA TARDE</v>
          </cell>
        </row>
        <row r="143">
          <cell r="B143" t="str">
            <v>NOVELA 3 - REIS</v>
          </cell>
        </row>
        <row r="144">
          <cell r="B144" t="str">
            <v>NOVELA I - ALÉM DA ILUSÃO SS</v>
          </cell>
        </row>
        <row r="145">
          <cell r="B145" t="str">
            <v>NOVELA I - ALÉM DA ILUSÃO SB</v>
          </cell>
        </row>
        <row r="146">
          <cell r="B146" t="str">
            <v>NOVELA II - CARA E CORAGEM SS</v>
          </cell>
        </row>
        <row r="147">
          <cell r="B147" t="str">
            <v>NOVELA II - CARA E CORAGEM SB</v>
          </cell>
        </row>
        <row r="148">
          <cell r="B148" t="str">
            <v>NOVELA III - PANTANAL SS</v>
          </cell>
        </row>
        <row r="149">
          <cell r="B149" t="str">
            <v>NOVELA III - PANTANAL SB</v>
          </cell>
        </row>
        <row r="150">
          <cell r="B150" t="str">
            <v>NOVELA NOITE 1 - CARINHA DE ANJO</v>
          </cell>
        </row>
        <row r="152">
          <cell r="B152" t="str">
            <v>NOVELA 22H - JESUS</v>
          </cell>
        </row>
        <row r="153">
          <cell r="B153" t="str">
            <v>NOVELA III - PANTANAL SS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NOVELA 3 - MELHORES MOMENTOS</v>
          </cell>
        </row>
        <row r="158">
          <cell r="B158" t="str">
            <v>NOVELA I - ALÉM DA ILUSÃO SB</v>
          </cell>
        </row>
        <row r="159">
          <cell r="B159" t="str">
            <v>NOVELA II - CARA E CORAGEM SB</v>
          </cell>
        </row>
        <row r="160">
          <cell r="B160" t="str">
            <v>NOVELA III - PANTANAL SB</v>
          </cell>
        </row>
        <row r="161">
          <cell r="B161" t="str">
            <v>NOVELA NOITE 1 - CARINHA DE ANJO</v>
          </cell>
        </row>
        <row r="163">
          <cell r="B163" t="str">
            <v>/ REALITY SHOW ///////////////////////////////////////</v>
          </cell>
        </row>
        <row r="165">
          <cell r="B165" t="str">
            <v>PROGRAMAS</v>
          </cell>
        </row>
        <row r="168">
          <cell r="B168" t="str">
            <v>POWER COUPLE BRASIL</v>
          </cell>
        </row>
        <row r="169">
          <cell r="B169" t="str">
            <v>NO LIMITE</v>
          </cell>
        </row>
        <row r="170">
          <cell r="B170" t="str">
            <v>CINEMA ESPECIAL</v>
          </cell>
        </row>
        <row r="171">
          <cell r="B171" t="str">
            <v>SHOW DE QUINTA</v>
          </cell>
        </row>
        <row r="172">
          <cell r="B172" t="str">
            <v>COZINHE SE PUDER</v>
          </cell>
        </row>
        <row r="173">
          <cell r="B173" t="str">
            <v>ESQUADRÃO DA MODA</v>
          </cell>
        </row>
        <row r="174">
          <cell r="B174" t="str">
            <v>PROGRAMA DO RATINHO</v>
          </cell>
        </row>
        <row r="175">
          <cell r="B175" t="str">
            <v>MASTERCHEF AMADORES</v>
          </cell>
        </row>
        <row r="176">
          <cell r="B176" t="str">
            <v>LINHA DE COMBATE</v>
          </cell>
        </row>
        <row r="178">
          <cell r="B178" t="str">
            <v>CANTA COMIGO</v>
          </cell>
        </row>
        <row r="179">
          <cell r="B179" t="str">
            <v>THE VOICE KIDS</v>
          </cell>
        </row>
        <row r="180">
          <cell r="B180" t="str">
            <v>DOMINGÃO</v>
          </cell>
        </row>
        <row r="181">
          <cell r="B181" t="str">
            <v>DOMINGO LEGAL</v>
          </cell>
        </row>
        <row r="182">
          <cell r="B182" t="str">
            <v>ELIANA</v>
          </cell>
        </row>
        <row r="183">
          <cell r="B183" t="str">
            <v>NOVELA NOITE 1 - CARINHA DE ANJO</v>
          </cell>
        </row>
        <row r="185">
          <cell r="B185" t="str">
            <v>TOP CHEF BRASIL</v>
          </cell>
        </row>
        <row r="186">
          <cell r="B186" t="str">
            <v>PROGRAMA DO RATINHO</v>
          </cell>
        </row>
        <row r="187">
          <cell r="B187" t="str">
            <v>DUELO DE MÃES</v>
          </cell>
        </row>
        <row r="188">
          <cell r="B188" t="str">
            <v>BAKE OFF BRASIL</v>
          </cell>
        </row>
        <row r="189">
          <cell r="B189" t="str">
            <v>MASTERCHEF AMADORES</v>
          </cell>
        </row>
        <row r="190">
          <cell r="B190" t="str">
            <v>90 DIAS PARA CASAR</v>
          </cell>
        </row>
        <row r="193">
          <cell r="B193" t="str">
            <v>/ REPORTAGEM ///////////////////////////////////////</v>
          </cell>
        </row>
        <row r="195">
          <cell r="B195" t="str">
            <v>PROGRAMAS</v>
          </cell>
        </row>
        <row r="198">
          <cell r="B198" t="str">
            <v>BALANÇO GERAL PA MANHÃ</v>
          </cell>
        </row>
        <row r="199">
          <cell r="B199" t="str">
            <v>BOM DIA PRAÇA</v>
          </cell>
        </row>
        <row r="200">
          <cell r="B200" t="str">
            <v>PRIMEIRO IMPACTO</v>
          </cell>
        </row>
        <row r="201">
          <cell r="B201" t="str">
            <v>BARRA PESADA</v>
          </cell>
        </row>
        <row r="203">
          <cell r="B203" t="str">
            <v>BALANÇO GERAL PA</v>
          </cell>
        </row>
        <row r="204">
          <cell r="B204" t="str">
            <v>PRAÇA TV 1ª EDIÇÃO</v>
          </cell>
        </row>
        <row r="205">
          <cell r="B205" t="str">
            <v>JORNAL HOJE</v>
          </cell>
        </row>
        <row r="206">
          <cell r="B206" t="str">
            <v>SBT PARÁ</v>
          </cell>
        </row>
        <row r="207">
          <cell r="B207" t="str">
            <v>FOFOCALIZANDO</v>
          </cell>
        </row>
        <row r="208">
          <cell r="B208" t="str">
            <v>BORA CIDADE</v>
          </cell>
        </row>
        <row r="210">
          <cell r="B210" t="str">
            <v>BALANÇO GERAL PA ED SB</v>
          </cell>
        </row>
        <row r="211">
          <cell r="B211" t="str">
            <v>É DO PARÁ</v>
          </cell>
        </row>
        <row r="212">
          <cell r="B212" t="str">
            <v>PRAÇA TV 1ª EDIÇÃO</v>
          </cell>
        </row>
        <row r="213">
          <cell r="B213" t="str">
            <v>JORNAL HOJE</v>
          </cell>
        </row>
        <row r="214">
          <cell r="B214" t="str">
            <v>FOFOCALIZANDO</v>
          </cell>
        </row>
        <row r="216">
          <cell r="B216" t="str">
            <v>REPÓRTER RECORD INVESTIGAÇÃO</v>
          </cell>
        </row>
        <row r="217">
          <cell r="B217" t="str">
            <v>PROFISSÃO REPÓRTER</v>
          </cell>
        </row>
        <row r="218">
          <cell r="B218" t="str">
            <v>GLOBO REPÓRTER</v>
          </cell>
        </row>
        <row r="219">
          <cell r="B219" t="str">
            <v>DOMINGO MAIOR</v>
          </cell>
        </row>
        <row r="221">
          <cell r="B221" t="str">
            <v>CÂMERA RECORD</v>
          </cell>
        </row>
        <row r="222">
          <cell r="B222" t="str">
            <v>PROFISSÃO REPÓRTER</v>
          </cell>
        </row>
        <row r="223">
          <cell r="B223" t="str">
            <v>GLOBO REPÓRTER</v>
          </cell>
        </row>
        <row r="224">
          <cell r="B224" t="str">
            <v>DOMINGO MAIOR</v>
          </cell>
        </row>
        <row r="226">
          <cell r="B226" t="str">
            <v>BRASIL CAMINHONEIRO</v>
          </cell>
        </row>
        <row r="227">
          <cell r="B227" t="str">
            <v>AUTO ESPORTE</v>
          </cell>
        </row>
        <row r="229">
          <cell r="B229" t="str">
            <v>/ SÉRIE ///////////////////////////////////////////</v>
          </cell>
        </row>
        <row r="231">
          <cell r="B231" t="str">
            <v>PROGRAMAS</v>
          </cell>
        </row>
        <row r="234">
          <cell r="B234" t="str">
            <v>SÉRIE PREMIUM</v>
          </cell>
        </row>
        <row r="235">
          <cell r="B235" t="str">
            <v>TELA QUENTE</v>
          </cell>
        </row>
        <row r="236">
          <cell r="B236" t="str">
            <v>CINE ESPETACULAR</v>
          </cell>
        </row>
        <row r="237">
          <cell r="B237" t="str">
            <v>A PRAÇA É NOSSA</v>
          </cell>
        </row>
        <row r="238">
          <cell r="B238" t="str">
            <v>PROGRAMA DO RATINHO</v>
          </cell>
        </row>
        <row r="240">
          <cell r="B240" t="str">
            <v>AEROPORTO ÁREA RESTRITA</v>
          </cell>
        </row>
        <row r="241">
          <cell r="B241" t="str">
            <v>BIG BROTHER BRASIL</v>
          </cell>
        </row>
        <row r="242">
          <cell r="B242" t="str">
            <v>TELA QUENTE</v>
          </cell>
        </row>
        <row r="243">
          <cell r="B243" t="str">
            <v>PROGRAMA DO RATINHO</v>
          </cell>
        </row>
        <row r="245">
          <cell r="B245" t="str">
            <v>SÉRIE DE SÁBADO</v>
          </cell>
        </row>
        <row r="246">
          <cell r="B246" t="str">
            <v>ALTAS HORAS</v>
          </cell>
        </row>
        <row r="247">
          <cell r="B247" t="str">
            <v>SUPERCINE</v>
          </cell>
        </row>
        <row r="248">
          <cell r="B248" t="str">
            <v>THE BLACKLIST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THE CHEF</v>
          </cell>
        </row>
        <row r="427">
          <cell r="B427" t="str">
            <v>Lista de Targets</v>
          </cell>
        </row>
        <row r="428">
          <cell r="B428" t="str">
            <v>DOMICILIAR</v>
          </cell>
        </row>
        <row r="429">
          <cell r="B429" t="str">
            <v>INDIVÍDUOS</v>
          </cell>
        </row>
        <row r="430">
          <cell r="B430" t="str">
            <v>AS AB 25+</v>
          </cell>
        </row>
        <row r="431">
          <cell r="B431" t="str">
            <v>AS ABC 18+</v>
          </cell>
        </row>
        <row r="432">
          <cell r="B432" t="str">
            <v>AS ABC 18-49</v>
          </cell>
        </row>
        <row r="433">
          <cell r="B433" t="str">
            <v>AS ABC 25+</v>
          </cell>
        </row>
        <row r="434">
          <cell r="B434" t="str">
            <v>AS ABCDE 18+</v>
          </cell>
        </row>
        <row r="435">
          <cell r="B435" t="str">
            <v>AS ABCDE 25+</v>
          </cell>
        </row>
        <row r="436">
          <cell r="B436" t="str">
            <v>HH AB 25+</v>
          </cell>
        </row>
        <row r="437">
          <cell r="B437" t="str">
            <v>HH ABC 25+</v>
          </cell>
        </row>
        <row r="438">
          <cell r="B438" t="str">
            <v>MM AB 25+</v>
          </cell>
        </row>
        <row r="439">
          <cell r="B439" t="str">
            <v>MM ABC 25+</v>
          </cell>
        </row>
      </sheetData>
      <sheetData sheetId="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FUTEBOL DE DOMINGO</v>
          </cell>
        </row>
        <row r="35">
          <cell r="B35" t="str">
            <v>PROGRAMA DO RATINHO</v>
          </cell>
        </row>
        <row r="37">
          <cell r="B37" t="str">
            <v>FUTEBOL SÁBADO</v>
          </cell>
        </row>
        <row r="38">
          <cell r="B38" t="str">
            <v>CALDEIRÃO</v>
          </cell>
        </row>
        <row r="39">
          <cell r="B39" t="str">
            <v>FUTEBOL DE DOMINGO</v>
          </cell>
        </row>
        <row r="41">
          <cell r="B41" t="str">
            <v>FUTEBOL DOMINGO</v>
          </cell>
        </row>
        <row r="42">
          <cell r="B42" t="str">
            <v>FUTEBOL NOT</v>
          </cell>
        </row>
        <row r="43">
          <cell r="B43" t="str">
            <v>DOMINGÃO</v>
          </cell>
        </row>
        <row r="44">
          <cell r="B44" t="str">
            <v>DOMINGO LEGAL</v>
          </cell>
        </row>
        <row r="46">
          <cell r="B46" t="str">
            <v>ESPORTE RECORD</v>
          </cell>
        </row>
        <row r="47">
          <cell r="B47" t="str">
            <v>ESPORTE ESPETACULAR</v>
          </cell>
        </row>
        <row r="48">
          <cell r="B48" t="str">
            <v>GLOBO ESPORTE</v>
          </cell>
        </row>
        <row r="49">
          <cell r="B49" t="str">
            <v>SBT SPORTS</v>
          </cell>
        </row>
        <row r="50">
          <cell r="B50" t="str">
            <v>ALTEROSA ESPORTE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FILME ////////////////////////////////////////////</v>
          </cell>
        </row>
        <row r="56">
          <cell r="B56" t="str">
            <v>PROGRAMAS</v>
          </cell>
        </row>
        <row r="59">
          <cell r="B59" t="str">
            <v>CINE RECORD ESPECIAL</v>
          </cell>
        </row>
        <row r="60">
          <cell r="B60" t="str">
            <v>BIG BROTHER BRASIL</v>
          </cell>
        </row>
        <row r="61">
          <cell r="B61" t="str">
            <v>CINEMA DO LIDER</v>
          </cell>
        </row>
        <row r="62">
          <cell r="B62" t="str">
            <v>DOMINGO LEGAL</v>
          </cell>
        </row>
        <row r="64">
          <cell r="B64" t="str">
            <v>SUPER TELA</v>
          </cell>
        </row>
        <row r="65">
          <cell r="B65" t="str">
            <v>TELA QUENTE</v>
          </cell>
        </row>
        <row r="66">
          <cell r="B66" t="str">
            <v>DOMINGO MAIOR</v>
          </cell>
        </row>
        <row r="67">
          <cell r="B67" t="str">
            <v>PROGRAMA DO RATINHO</v>
          </cell>
        </row>
        <row r="68">
          <cell r="B68" t="str">
            <v>TELA DE SUCESSOS</v>
          </cell>
        </row>
        <row r="70">
          <cell r="B70" t="str">
            <v>CINE AVENTURA</v>
          </cell>
        </row>
        <row r="71">
          <cell r="B71" t="str">
            <v>SESSÃO DA TARDE</v>
          </cell>
        </row>
        <row r="72">
          <cell r="B72" t="str">
            <v>TEMPERATURA MÁXIMA</v>
          </cell>
        </row>
        <row r="73">
          <cell r="B73" t="str">
            <v>PROGRAMA RAUL GIL</v>
          </cell>
        </row>
        <row r="75">
          <cell r="B75" t="str">
            <v>TELA MÁXIMA</v>
          </cell>
        </row>
        <row r="76">
          <cell r="B76" t="str">
            <v>SUPERCINE</v>
          </cell>
        </row>
        <row r="77">
          <cell r="B77" t="str">
            <v>TELA QUENTE</v>
          </cell>
        </row>
        <row r="78">
          <cell r="B78" t="str">
            <v>TELA DE SUCESSOS</v>
          </cell>
        </row>
        <row r="80">
          <cell r="B80" t="str">
            <v>CINE MAIOR</v>
          </cell>
        </row>
        <row r="81">
          <cell r="B81" t="str">
            <v>TEMPERATURA MÁXIMA</v>
          </cell>
        </row>
        <row r="82">
          <cell r="B82" t="str">
            <v>DOMINGO LEGAL</v>
          </cell>
        </row>
        <row r="83">
          <cell r="B83" t="str">
            <v>DOMINGO NO CINEMA</v>
          </cell>
        </row>
        <row r="85">
          <cell r="B85" t="str">
            <v>/ JORNALISMO /////////////////////////////////////////</v>
          </cell>
        </row>
        <row r="87">
          <cell r="B87" t="str">
            <v>PROGRAMAS</v>
          </cell>
        </row>
        <row r="90">
          <cell r="B90" t="str">
            <v>MG NO AR</v>
          </cell>
        </row>
        <row r="91">
          <cell r="B91" t="str">
            <v>BOM DIA PRAÇA</v>
          </cell>
        </row>
        <row r="92">
          <cell r="B92" t="str">
            <v>BOM DIA BRASIL</v>
          </cell>
        </row>
        <row r="93">
          <cell r="B93" t="str">
            <v>PRIMEIRO IMPACTO</v>
          </cell>
        </row>
        <row r="94">
          <cell r="B94" t="str">
            <v>BORA BRASIL</v>
          </cell>
        </row>
        <row r="96">
          <cell r="B96" t="str">
            <v>FALA BRASIL</v>
          </cell>
        </row>
        <row r="97">
          <cell r="B97" t="str">
            <v>BOM DIA PRAÇA</v>
          </cell>
        </row>
        <row r="98">
          <cell r="B98" t="str">
            <v>BOM DIA BRASIL</v>
          </cell>
        </row>
        <row r="99">
          <cell r="B99" t="str">
            <v>PRIMEIRO IMPACTO</v>
          </cell>
        </row>
        <row r="100">
          <cell r="B100" t="str">
            <v>BORA BRASIL</v>
          </cell>
        </row>
        <row r="102">
          <cell r="B102" t="str">
            <v>CIDADE ALERTA</v>
          </cell>
        </row>
        <row r="103">
          <cell r="B103" t="str">
            <v>PRAÇA TV 2ª EDIÇÃO SS</v>
          </cell>
        </row>
        <row r="104">
          <cell r="B104" t="str">
            <v>JORNAL DA ALTEROSA 2ª EDIÇÃO</v>
          </cell>
        </row>
        <row r="105">
          <cell r="B105" t="str">
            <v>BRASIL URGENTE</v>
          </cell>
        </row>
        <row r="106">
          <cell r="B106" t="str">
            <v>BRASIL URGENTE MG</v>
          </cell>
        </row>
        <row r="108">
          <cell r="B108" t="str">
            <v>CIDADE ALERTA MINAS</v>
          </cell>
        </row>
        <row r="109">
          <cell r="B109" t="str">
            <v>PRAÇA TV 2ª EDIÇÃO SS</v>
          </cell>
        </row>
        <row r="110">
          <cell r="B110" t="str">
            <v>JORNAL DA ALTEROSA 2ª EDIÇÃO</v>
          </cell>
        </row>
        <row r="111">
          <cell r="B111" t="str">
            <v>JORNAL BAND MINAS</v>
          </cell>
        </row>
        <row r="113">
          <cell r="B113" t="str">
            <v>MG RECORD</v>
          </cell>
        </row>
        <row r="114">
          <cell r="B114" t="str">
            <v>PRAÇA TV 2ª EDIÇÃO SS</v>
          </cell>
        </row>
        <row r="115">
          <cell r="B115" t="str">
            <v>SBT BRASIL</v>
          </cell>
        </row>
        <row r="116">
          <cell r="B116" t="str">
            <v>JORNAL BAND MINAS</v>
          </cell>
        </row>
        <row r="117">
          <cell r="B117" t="str">
            <v>JORNAL DA BAND</v>
          </cell>
        </row>
        <row r="119">
          <cell r="B119" t="str">
            <v>JORNAL DA RECORD</v>
          </cell>
        </row>
        <row r="120">
          <cell r="B120" t="str">
            <v>JORNAL NACIONAL SS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FALA BRASIL ED SB</v>
          </cell>
        </row>
        <row r="125">
          <cell r="B125" t="str">
            <v>BOM DIA BRASIL</v>
          </cell>
        </row>
        <row r="127">
          <cell r="B127" t="str">
            <v>CIDADE ALERTA ED SB</v>
          </cell>
        </row>
        <row r="128">
          <cell r="B128" t="str">
            <v>PRAÇA TV 2ª EDIÇÃO SB</v>
          </cell>
        </row>
        <row r="129">
          <cell r="B129" t="str">
            <v>BRASIL URGENTE SB</v>
          </cell>
        </row>
        <row r="131">
          <cell r="B131" t="str">
            <v>CIDADE ALERTA ED SB</v>
          </cell>
        </row>
        <row r="132">
          <cell r="B132" t="str">
            <v>PRAÇA TV 2ª EDIÇÃO SB</v>
          </cell>
        </row>
        <row r="134">
          <cell r="B134" t="str">
            <v>JORNAL DA RECORD ED SB</v>
          </cell>
        </row>
        <row r="135">
          <cell r="B135" t="str">
            <v>JORNAL NACIONAL SB</v>
          </cell>
        </row>
        <row r="136">
          <cell r="B136" t="str">
            <v>SBT BRASIL</v>
          </cell>
        </row>
        <row r="137">
          <cell r="B137" t="str">
            <v>ENTREVISTA COLETIVA</v>
          </cell>
        </row>
        <row r="138">
          <cell r="B138" t="str">
            <v>JORNAL DA BAND</v>
          </cell>
        </row>
        <row r="140">
          <cell r="B140" t="str">
            <v>DOMINGO ESPETACULAR</v>
          </cell>
        </row>
        <row r="141">
          <cell r="B141" t="str">
            <v>FANTÁSTICO</v>
          </cell>
        </row>
        <row r="142">
          <cell r="B142" t="str">
            <v>PROGRAMA SILVIO SANTOS</v>
          </cell>
        </row>
        <row r="144">
          <cell r="B144" t="str">
            <v>/ NOVELA //////////////////////////////////////////</v>
          </cell>
        </row>
        <row r="146">
          <cell r="B146" t="str">
            <v>PROGRAMAS</v>
          </cell>
        </row>
        <row r="149">
          <cell r="B149" t="str">
            <v>NOVELA DA TARDE 1 - CHAMAS DA VIDA</v>
          </cell>
        </row>
        <row r="150">
          <cell r="B150" t="str">
            <v>NOVELA ED ESPECIAL - O CRAVO E A ROSA</v>
          </cell>
        </row>
        <row r="151">
          <cell r="B151" t="str">
            <v>VALE A PENA VER DE NOVO - O CLONE</v>
          </cell>
        </row>
        <row r="152">
          <cell r="B152" t="str">
            <v>NOVELA TARDE 1 - AMANHÃ E PARA SEMPRE</v>
          </cell>
        </row>
        <row r="153">
          <cell r="B153" t="str">
            <v>FOFOCALIZANDO</v>
          </cell>
        </row>
        <row r="154">
          <cell r="B154" t="str">
            <v>CASOS DE FAMÍLIA</v>
          </cell>
        </row>
        <row r="155">
          <cell r="B155" t="str">
            <v>MELHOR DA TARDE</v>
          </cell>
        </row>
        <row r="157">
          <cell r="B157" t="str">
            <v>NOVELA 3 - REIS</v>
          </cell>
        </row>
        <row r="158">
          <cell r="B158" t="str">
            <v>NOVELA I - ALÉM DA ILUSÃO SS</v>
          </cell>
        </row>
        <row r="159">
          <cell r="B159" t="str">
            <v>NOVELA I - ALÉM DA ILUSÃO SB</v>
          </cell>
        </row>
        <row r="160">
          <cell r="B160" t="str">
            <v>NOVELA II - CARA E CORAGEM SS</v>
          </cell>
        </row>
        <row r="161">
          <cell r="B161" t="str">
            <v>NOVELA II - CARA E CORAGEM SB</v>
          </cell>
        </row>
        <row r="163">
          <cell r="B163" t="str">
            <v>NOVELA 22H - JESUS</v>
          </cell>
        </row>
        <row r="164">
          <cell r="B164" t="str">
            <v>NOVELA III - PANTANAL SS</v>
          </cell>
        </row>
        <row r="165">
          <cell r="B165" t="str">
            <v>NOVELA III - PANTANAL SB</v>
          </cell>
        </row>
        <row r="166">
          <cell r="B166" t="str">
            <v>NOVELA NOITE 1 - CARINHA DE ANJO</v>
          </cell>
        </row>
        <row r="168">
          <cell r="B168" t="str">
            <v>NOVELA 3 - MELHORES MOMENTOS</v>
          </cell>
        </row>
        <row r="169">
          <cell r="B169" t="str">
            <v>NOVELA I - ALÉM DA ILUSÃO SB</v>
          </cell>
        </row>
        <row r="170">
          <cell r="B170" t="str">
            <v>NOVELA II - CARA E CORAGEM SB</v>
          </cell>
        </row>
        <row r="171">
          <cell r="B171" t="str">
            <v>NOVELA III - PANTANAL SB</v>
          </cell>
        </row>
        <row r="172">
          <cell r="B172" t="str">
            <v>NOVELA NOITE 1 - CARINHA DE ANJO</v>
          </cell>
        </row>
        <row r="174">
          <cell r="B174" t="str">
            <v>/ REALITY SHOW ///////////////////////////////////////</v>
          </cell>
        </row>
        <row r="176">
          <cell r="B176" t="str">
            <v>PROGRAMAS</v>
          </cell>
        </row>
        <row r="179">
          <cell r="B179" t="str">
            <v>POWER COUPLE BRASIL</v>
          </cell>
        </row>
        <row r="180">
          <cell r="B180" t="str">
            <v>NO LIMITE</v>
          </cell>
        </row>
        <row r="181">
          <cell r="B181" t="str">
            <v>CINEMA ESPECIAL</v>
          </cell>
        </row>
        <row r="182">
          <cell r="B182" t="str">
            <v>SHOW DE QUINTA</v>
          </cell>
        </row>
        <row r="183">
          <cell r="B183" t="str">
            <v>COZINHE SE PUDER</v>
          </cell>
        </row>
        <row r="184">
          <cell r="B184" t="str">
            <v>ESQUADRÃO DA MODA</v>
          </cell>
        </row>
        <row r="185">
          <cell r="B185" t="str">
            <v>PROGRAMA DO RATINHO</v>
          </cell>
        </row>
        <row r="186">
          <cell r="B186" t="str">
            <v>MASTERCHEF AMADORES</v>
          </cell>
        </row>
        <row r="187">
          <cell r="B187" t="str">
            <v>LINHA DE COMBATE</v>
          </cell>
        </row>
        <row r="188">
          <cell r="B188" t="str">
            <v>PROGRAMA DO RATINHO</v>
          </cell>
        </row>
        <row r="189">
          <cell r="B189" t="str">
            <v>BAKE OFF BRASIL</v>
          </cell>
        </row>
        <row r="190">
          <cell r="B190" t="str">
            <v>LARGADOS E PELADOS</v>
          </cell>
        </row>
        <row r="192">
          <cell r="B192" t="str">
            <v>A FAZENDA</v>
          </cell>
        </row>
        <row r="193">
          <cell r="B193" t="str">
            <v>TELA QUENTE</v>
          </cell>
        </row>
        <row r="194">
          <cell r="B194" t="str">
            <v>THE VOICE BRASIL</v>
          </cell>
        </row>
        <row r="195">
          <cell r="B195" t="str">
            <v>ALTAS HORAS</v>
          </cell>
        </row>
        <row r="196">
          <cell r="B196" t="str">
            <v>PROGRAMA DO RATINHO</v>
          </cell>
        </row>
        <row r="197">
          <cell r="B197" t="str">
            <v>BAKE OFF BRASIL</v>
          </cell>
        </row>
        <row r="198">
          <cell r="B198" t="str">
            <v>LARGADOS E PELADOS</v>
          </cell>
        </row>
        <row r="200">
          <cell r="B200" t="str">
            <v>TOP CHEF BRASIL</v>
          </cell>
        </row>
        <row r="201">
          <cell r="B201" t="str">
            <v>PROGRAMA DO RATINHO</v>
          </cell>
        </row>
        <row r="202">
          <cell r="B202" t="str">
            <v>DUELO DE MÃES</v>
          </cell>
        </row>
        <row r="203">
          <cell r="B203" t="str">
            <v>BAKE OFF BRASIL</v>
          </cell>
        </row>
        <row r="204">
          <cell r="B204" t="str">
            <v>MASTERCHEF AMADORES</v>
          </cell>
        </row>
        <row r="205">
          <cell r="B205" t="str">
            <v>90 DIAS PARA CASAR</v>
          </cell>
        </row>
        <row r="207">
          <cell r="B207" t="str">
            <v>CANTA COMIGO</v>
          </cell>
        </row>
        <row r="208">
          <cell r="B208" t="str">
            <v>DOMINGÃO</v>
          </cell>
        </row>
        <row r="209">
          <cell r="B209" t="str">
            <v>DOMINGO LEGAL</v>
          </cell>
        </row>
        <row r="210">
          <cell r="B210" t="str">
            <v>ELIANA</v>
          </cell>
        </row>
        <row r="213">
          <cell r="B213" t="str">
            <v>/ REPORTAGEM ///////////////////////////////////////</v>
          </cell>
        </row>
        <row r="215">
          <cell r="B215" t="str">
            <v>PROGRAMAS</v>
          </cell>
        </row>
        <row r="218">
          <cell r="B218" t="str">
            <v>BALANÇO GERAL MG</v>
          </cell>
        </row>
        <row r="219">
          <cell r="B219" t="str">
            <v>PRAÇA TV 1ª EDIÇÃO</v>
          </cell>
        </row>
        <row r="220">
          <cell r="B220" t="str">
            <v>JORNAL HOJE</v>
          </cell>
        </row>
        <row r="221">
          <cell r="B221" t="str">
            <v>ALTEROSA ALERTA VES</v>
          </cell>
        </row>
        <row r="222">
          <cell r="B222" t="str">
            <v>ALTEROSA AGORA</v>
          </cell>
        </row>
        <row r="224">
          <cell r="B224" t="str">
            <v>BALANÇO GERAL MG ED SB</v>
          </cell>
        </row>
        <row r="225">
          <cell r="B225" t="str">
            <v>PRAÇA TV 1ª EDIÇÃO</v>
          </cell>
        </row>
        <row r="226">
          <cell r="B226" t="str">
            <v>JORNAL HOJE</v>
          </cell>
        </row>
        <row r="227">
          <cell r="B227" t="str">
            <v>ROLÊ NAS GERAIS</v>
          </cell>
        </row>
        <row r="229">
          <cell r="B229" t="str">
            <v>CÂMERA RECORD</v>
          </cell>
        </row>
        <row r="230">
          <cell r="B230" t="str">
            <v>PROFISSÃO REPÓRTER</v>
          </cell>
        </row>
        <row r="231">
          <cell r="B231" t="str">
            <v>GLOBO REPÓRTER</v>
          </cell>
        </row>
        <row r="232">
          <cell r="B232" t="str">
            <v>DOMINGO MAIOR</v>
          </cell>
        </row>
        <row r="234">
          <cell r="B234" t="str">
            <v>BRASIL CAMINHONEIRO</v>
          </cell>
        </row>
        <row r="235">
          <cell r="B235" t="str">
            <v>AUTO ESPORTE</v>
          </cell>
        </row>
        <row r="237">
          <cell r="B237" t="str">
            <v>REPÓRTER RECORD INVESTIGAÇÃO</v>
          </cell>
        </row>
        <row r="238">
          <cell r="B238" t="str">
            <v>PROFISSÃO REPÓRTER</v>
          </cell>
        </row>
        <row r="239">
          <cell r="B239" t="str">
            <v>GLOBO REPÓRTER</v>
          </cell>
        </row>
        <row r="240">
          <cell r="B240" t="str">
            <v>CINEMA DO LIDER</v>
          </cell>
        </row>
        <row r="241">
          <cell r="B241" t="str">
            <v>PROGRAMA DO RATINHO</v>
          </cell>
        </row>
        <row r="243">
          <cell r="B243" t="str">
            <v>/ SÉRIE ////////////////////////////////////////////</v>
          </cell>
        </row>
        <row r="245">
          <cell r="B245" t="str">
            <v>PROGRAMAS</v>
          </cell>
        </row>
        <row r="248">
          <cell r="B248" t="str">
            <v>SÉRIE PREMIUM</v>
          </cell>
        </row>
        <row r="249">
          <cell r="B249" t="str">
            <v>TELA QUENTE</v>
          </cell>
        </row>
        <row r="250">
          <cell r="B250" t="str">
            <v>CINE ESPETACULAR</v>
          </cell>
        </row>
        <row r="251">
          <cell r="B251" t="str">
            <v>A PRAÇA É NOSSA</v>
          </cell>
        </row>
        <row r="252">
          <cell r="B252" t="str">
            <v>PROGRAMA DO RATINHO</v>
          </cell>
        </row>
        <row r="254">
          <cell r="B254" t="str">
            <v>AEROPORTO ÁREA RESTRITA</v>
          </cell>
        </row>
        <row r="255">
          <cell r="B255" t="str">
            <v>BIG BROTHER BRASIL</v>
          </cell>
        </row>
        <row r="256">
          <cell r="B256" t="str">
            <v>TELA QUENTE</v>
          </cell>
        </row>
        <row r="257">
          <cell r="B257" t="str">
            <v>PROGRAMA DO RATINHO</v>
          </cell>
        </row>
        <row r="259">
          <cell r="B259" t="str">
            <v>SÉRIE DE SÁBADO</v>
          </cell>
        </row>
        <row r="260">
          <cell r="B260" t="str">
            <v>ALTAS HORAS</v>
          </cell>
        </row>
        <row r="261">
          <cell r="B261" t="str">
            <v>SUPERCINE</v>
          </cell>
        </row>
        <row r="262">
          <cell r="B262" t="str">
            <v>THE BLACKLIST</v>
          </cell>
        </row>
        <row r="264">
          <cell r="B264" t="str">
            <v>SÉRIE DE DOMINGO</v>
          </cell>
        </row>
        <row r="265">
          <cell r="B265" t="str">
            <v>DOMINGO MAIOR</v>
          </cell>
        </row>
        <row r="266">
          <cell r="B266" t="str">
            <v>CINE ESPETACULAR</v>
          </cell>
        </row>
        <row r="267">
          <cell r="B267" t="str">
            <v>CANAL LIVRE</v>
          </cell>
        </row>
        <row r="269">
          <cell r="B269" t="str">
            <v>/ SHOW ///////////////////////////////////////////</v>
          </cell>
        </row>
        <row r="271">
          <cell r="B271" t="str">
            <v>PROGRAMAS</v>
          </cell>
        </row>
        <row r="274">
          <cell r="B274" t="str">
            <v>HOJE EM DIA</v>
          </cell>
        </row>
        <row r="275">
          <cell r="B275" t="str">
            <v>MAIS VOCÊ</v>
          </cell>
        </row>
        <row r="276">
          <cell r="B276" t="str">
            <v>ENCONTRO COM FÁTIMA BERNARDES</v>
          </cell>
        </row>
        <row r="277">
          <cell r="B277" t="str">
            <v>É DE CASA 1</v>
          </cell>
        </row>
        <row r="278">
          <cell r="B278" t="str">
            <v>É DE CASA 2</v>
          </cell>
        </row>
        <row r="279">
          <cell r="B279" t="str">
            <v>É DE CASA 3</v>
          </cell>
        </row>
        <row r="280">
          <cell r="B280" t="str">
            <v>THE CHEF</v>
          </cell>
        </row>
        <row r="441">
          <cell r="B441" t="str">
            <v>Lista de Targets</v>
          </cell>
        </row>
        <row r="442">
          <cell r="B442" t="str">
            <v>DOMICILIAR</v>
          </cell>
        </row>
        <row r="443">
          <cell r="B443" t="str">
            <v>INDIVÍDUOS</v>
          </cell>
        </row>
        <row r="444">
          <cell r="B444" t="str">
            <v>AS AB 25+</v>
          </cell>
        </row>
        <row r="445">
          <cell r="B445" t="str">
            <v>AS ABC 18+</v>
          </cell>
        </row>
        <row r="446">
          <cell r="B446" t="str">
            <v>AS ABC 18-49</v>
          </cell>
        </row>
        <row r="447">
          <cell r="B447" t="str">
            <v>AS ABC 25+</v>
          </cell>
        </row>
        <row r="448">
          <cell r="B448" t="str">
            <v>AS ABCDE 18+</v>
          </cell>
        </row>
        <row r="449">
          <cell r="B449" t="str">
            <v>AS ABCDE 25+</v>
          </cell>
        </row>
        <row r="450">
          <cell r="B450" t="str">
            <v>HH AB 25+</v>
          </cell>
        </row>
        <row r="451">
          <cell r="B451" t="str">
            <v>HH ABC 25+</v>
          </cell>
        </row>
        <row r="452">
          <cell r="B452" t="str">
            <v>MM AB 25+</v>
          </cell>
        </row>
        <row r="453">
          <cell r="B453" t="str">
            <v>MM ABC 25+</v>
          </cell>
        </row>
      </sheetData>
      <sheetData sheetId="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6">
          <cell r="B46" t="str">
            <v>DOMINGO LEGAL</v>
          </cell>
        </row>
        <row r="48">
          <cell r="B48" t="str">
            <v>ESPORTE RECORD</v>
          </cell>
        </row>
        <row r="49">
          <cell r="B49" t="str">
            <v>ESPORTE ESPETACULAR</v>
          </cell>
        </row>
        <row r="50">
          <cell r="B50" t="str">
            <v>GLOBO ESPORTE</v>
          </cell>
        </row>
        <row r="51">
          <cell r="B51" t="str">
            <v>SBT SPORTS</v>
          </cell>
        </row>
        <row r="52">
          <cell r="B52" t="str">
            <v>JOGO ABERTO</v>
          </cell>
        </row>
        <row r="53">
          <cell r="B53" t="str">
            <v>BAND ESPORTE CLUBE</v>
          </cell>
        </row>
        <row r="54">
          <cell r="B54" t="str">
            <v>/ ENTREVISTA /////////////////////////////////////////</v>
          </cell>
        </row>
        <row r="56">
          <cell r="B56" t="str">
            <v>PROGRAMAS</v>
          </cell>
        </row>
        <row r="59">
          <cell r="B59" t="str">
            <v>MUNDO BUSINESS</v>
          </cell>
        </row>
        <row r="60">
          <cell r="B60" t="str">
            <v>PEQUENAS EMPRESAS GRANDES NEGÓCIOS</v>
          </cell>
        </row>
        <row r="61">
          <cell r="B61" t="str">
            <v>ACONTECE REPRESENTA</v>
          </cell>
        </row>
        <row r="62">
          <cell r="B62" t="str">
            <v>SEMPRE BEM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ES NO AR</v>
          </cell>
        </row>
        <row r="117">
          <cell r="B117" t="str">
            <v>HORA UM</v>
          </cell>
        </row>
        <row r="118">
          <cell r="B118" t="str">
            <v>BOM DIA PRAÇA</v>
          </cell>
        </row>
        <row r="119">
          <cell r="B119" t="str">
            <v>PRIMEIRO IMPACTO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FALA ESPÍRITO SANTO</v>
          </cell>
        </row>
        <row r="128">
          <cell r="B128" t="str">
            <v>JORNAL DO CAMPO</v>
          </cell>
        </row>
        <row r="130">
          <cell r="B130" t="str">
            <v>CIDADE ALERTA</v>
          </cell>
        </row>
        <row r="131">
          <cell r="B131" t="str">
            <v>PRAÇA TV 2ª EDIÇÃO SS</v>
          </cell>
        </row>
        <row r="132">
          <cell r="B132" t="str">
            <v>BRASIL URGENTE</v>
          </cell>
        </row>
        <row r="134">
          <cell r="B134" t="str">
            <v>CIDADE ALERTA ESPÍRITO SANTO</v>
          </cell>
        </row>
        <row r="135">
          <cell r="B135" t="str">
            <v>PRAÇA TV 2ª EDIÇÃO SS</v>
          </cell>
        </row>
        <row r="136">
          <cell r="B136" t="str">
            <v>JORNAL DA BAND</v>
          </cell>
        </row>
        <row r="138">
          <cell r="B138" t="str">
            <v>JORNAL DA TV VITÓRIA</v>
          </cell>
        </row>
        <row r="139">
          <cell r="B139" t="str">
            <v>PRAÇA TV 2ª EDIÇÃO SS</v>
          </cell>
        </row>
        <row r="140">
          <cell r="B140" t="str">
            <v>TRIBUNA NOTÍCIAS 2ª EDIÇÃO</v>
          </cell>
        </row>
        <row r="141">
          <cell r="B141" t="str">
            <v>JORNAL DA BAND</v>
          </cell>
        </row>
        <row r="143">
          <cell r="B143" t="str">
            <v>JORNAL DA RECORD</v>
          </cell>
        </row>
        <row r="144">
          <cell r="B144" t="str">
            <v>JORNAL NACIONAL SS</v>
          </cell>
        </row>
        <row r="145">
          <cell r="B145" t="str">
            <v>SBT BRASIL</v>
          </cell>
        </row>
        <row r="146">
          <cell r="B146" t="str">
            <v>JORNAL DA BAND</v>
          </cell>
        </row>
        <row r="148">
          <cell r="B148" t="str">
            <v>FALA BRASIL ED SB</v>
          </cell>
        </row>
        <row r="149">
          <cell r="B149" t="str">
            <v>BOM DIA BRASIL</v>
          </cell>
        </row>
        <row r="151">
          <cell r="B151" t="str">
            <v>CIDADE ALERTA ED SB</v>
          </cell>
        </row>
        <row r="152">
          <cell r="B152" t="str">
            <v>PRAÇA TV 2ª EDIÇÃO SB</v>
          </cell>
        </row>
        <row r="153">
          <cell r="B153" t="str">
            <v>BRASIL URGENTE SB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8">
          <cell r="B158" t="str">
            <v>JORNAL DA RECORD ED SB</v>
          </cell>
        </row>
        <row r="159">
          <cell r="B159" t="str">
            <v>JORNAL NACIONAL SB</v>
          </cell>
        </row>
        <row r="160">
          <cell r="B160" t="str">
            <v>SBT BRASIL</v>
          </cell>
        </row>
        <row r="161">
          <cell r="B161" t="str">
            <v>JORNAL DA BAND</v>
          </cell>
        </row>
        <row r="163">
          <cell r="B163" t="str">
            <v>DOMINGO ESPETACULAR</v>
          </cell>
        </row>
        <row r="164">
          <cell r="B164" t="str">
            <v>FANTÁSTICO</v>
          </cell>
        </row>
        <row r="165">
          <cell r="B165" t="str">
            <v>PROGRAMA SILVIO SANTOS</v>
          </cell>
        </row>
        <row r="167">
          <cell r="B167" t="str">
            <v>AGRO BUSINESS</v>
          </cell>
        </row>
        <row r="168">
          <cell r="B168" t="str">
            <v>PEQUENAS EMPRESAS GRANDES NEGÓCIOS</v>
          </cell>
        </row>
        <row r="169">
          <cell r="B169" t="str">
            <v>GLOBO RURAL</v>
          </cell>
        </row>
        <row r="170">
          <cell r="B170" t="str">
            <v>SEMPRE BEM</v>
          </cell>
        </row>
        <row r="173">
          <cell r="B173" t="str">
            <v>/ NOVELA /////////////////////////////////////////</v>
          </cell>
        </row>
        <row r="175">
          <cell r="B175" t="str">
            <v>PROGRAMAS</v>
          </cell>
        </row>
        <row r="178">
          <cell r="B178" t="str">
            <v>NOVELA DA TARDE 1 - CHAMAS DA VIDA</v>
          </cell>
        </row>
        <row r="179">
          <cell r="B179" t="str">
            <v>NOVELA ED ESPECIAL - O CRAVO E A ROSA</v>
          </cell>
        </row>
        <row r="180">
          <cell r="B180" t="str">
            <v>VALE A PENA VER DE NOVO - O CLONE</v>
          </cell>
        </row>
        <row r="181">
          <cell r="B181" t="str">
            <v>NOVELA TARDE 1 - AMANHÃ E PARA SEMPRE</v>
          </cell>
        </row>
        <row r="182">
          <cell r="B182" t="str">
            <v>FOFOCALIZANDO</v>
          </cell>
        </row>
        <row r="183">
          <cell r="B183" t="str">
            <v>CASOS DE FAMÍLIA</v>
          </cell>
        </row>
        <row r="185">
          <cell r="B185" t="str">
            <v>NOVELA 3 - REIS</v>
          </cell>
        </row>
        <row r="186">
          <cell r="B186" t="str">
            <v>NOVELA I - ALÉM DA ILUSÃO SS</v>
          </cell>
        </row>
        <row r="187">
          <cell r="B187" t="str">
            <v>NOVELA I - ALÉM DA ILUSÃO SB</v>
          </cell>
        </row>
        <row r="188">
          <cell r="B188" t="str">
            <v>NOVELA II - CARA E CORAGEM SS</v>
          </cell>
        </row>
        <row r="189">
          <cell r="B189" t="str">
            <v>NOVELA II - CARA E CORAGEM SB</v>
          </cell>
        </row>
        <row r="191">
          <cell r="B191" t="str">
            <v>NOVELA 22H - JESUS</v>
          </cell>
        </row>
        <row r="192">
          <cell r="B192" t="str">
            <v>NOVELA III - PANTANAL SS</v>
          </cell>
        </row>
        <row r="193">
          <cell r="B193" t="str">
            <v>NOVELA III - PANTANAL SB</v>
          </cell>
        </row>
        <row r="194">
          <cell r="B194" t="str">
            <v>NOVELA NOITE 1 - CARINHA DE ANJO</v>
          </cell>
        </row>
        <row r="196">
          <cell r="B196" t="str">
            <v>NOVELA 3 - MELHORES MOMENTOS</v>
          </cell>
        </row>
        <row r="197">
          <cell r="B197" t="str">
            <v>NOVELA I - ALÉM DA ILUSÃO SB</v>
          </cell>
        </row>
        <row r="198">
          <cell r="B198" t="str">
            <v>NOVELA II - CARA E CORAGEM SB</v>
          </cell>
        </row>
        <row r="199">
          <cell r="B199" t="str">
            <v>NOVELA III - PANTANAL SB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1">
          <cell r="B231" t="str">
            <v>CHEF DE FAMÍLIA</v>
          </cell>
        </row>
        <row r="232">
          <cell r="B232" t="str">
            <v>DUELO DE MÃES</v>
          </cell>
        </row>
        <row r="233">
          <cell r="B233" t="str">
            <v>BAKE OFF BRASIL</v>
          </cell>
        </row>
        <row r="234">
          <cell r="B234" t="str">
            <v>MASTERCHEF AMADORES</v>
          </cell>
        </row>
        <row r="235">
          <cell r="B235" t="str">
            <v>90 DIAS PARA CASAR</v>
          </cell>
        </row>
        <row r="236">
          <cell r="B236" t="str">
            <v>CANTA COMIGO</v>
          </cell>
        </row>
        <row r="237">
          <cell r="B237" t="str">
            <v>THE VOICE KIDS</v>
          </cell>
        </row>
        <row r="238">
          <cell r="B238" t="str">
            <v>DOMINGÃO</v>
          </cell>
        </row>
        <row r="239">
          <cell r="B239" t="str">
            <v>DOMINGO LEGAL</v>
          </cell>
        </row>
        <row r="240">
          <cell r="B240" t="str">
            <v>ELIANA</v>
          </cell>
        </row>
        <row r="244">
          <cell r="B244" t="str">
            <v>/ REPORTAGEM ///////////////////////////////////////</v>
          </cell>
        </row>
        <row r="246">
          <cell r="B246" t="str">
            <v>PROGRAMAS</v>
          </cell>
        </row>
        <row r="249">
          <cell r="B249" t="str">
            <v>BALANÇO GERAL ES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TRIBUNA NOTÍCIAS 1ª EDIÇÃO</v>
          </cell>
        </row>
        <row r="254">
          <cell r="B254" t="str">
            <v>CÂMERA RECORD</v>
          </cell>
        </row>
        <row r="255">
          <cell r="B255" t="str">
            <v>PROFISSÃO REPÓRTER</v>
          </cell>
        </row>
        <row r="256">
          <cell r="B256" t="str">
            <v>GLOBO REPÓRTER</v>
          </cell>
        </row>
        <row r="257">
          <cell r="B257" t="str">
            <v>DOMINGO MAIOR</v>
          </cell>
        </row>
        <row r="259">
          <cell r="B259" t="str">
            <v>BRASIL CAMINHONEIRO</v>
          </cell>
        </row>
        <row r="260">
          <cell r="B260" t="str">
            <v>AUTO ESPORTE</v>
          </cell>
        </row>
        <row r="261">
          <cell r="B261" t="str">
            <v>TRIBUNA NA ESTRADA TER</v>
          </cell>
        </row>
        <row r="262">
          <cell r="B262" t="str">
            <v>TRIBUNA NA ESTRADA SEX</v>
          </cell>
        </row>
        <row r="263">
          <cell r="B263" t="str">
            <v>TRIBUNA NA ESTRADA</v>
          </cell>
        </row>
        <row r="264">
          <cell r="B264" t="str">
            <v>CIRCULANDO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3">
          <cell r="B273" t="str">
            <v>/ SÉRIE /////////////////////////////////////////</v>
          </cell>
        </row>
        <row r="275">
          <cell r="B275" t="str">
            <v>PROGRAMAS</v>
          </cell>
        </row>
        <row r="278">
          <cell r="B278" t="str">
            <v>SÉRIE PREMIUM</v>
          </cell>
        </row>
        <row r="279">
          <cell r="B279" t="str">
            <v>TELA QUENTE</v>
          </cell>
        </row>
        <row r="280">
          <cell r="B280" t="str">
            <v>CINE ESPETACULAR</v>
          </cell>
        </row>
        <row r="281">
          <cell r="B281" t="str">
            <v>A PRAÇA É NOSSA</v>
          </cell>
        </row>
        <row r="282">
          <cell r="B282" t="str">
            <v>PROGRAMA DO RATINHO</v>
          </cell>
        </row>
        <row r="283">
          <cell r="B283" t="str">
            <v>A PRAÇA É NOSSA</v>
          </cell>
        </row>
        <row r="284">
          <cell r="B284" t="str">
            <v>CINE CLUBE</v>
          </cell>
        </row>
        <row r="286">
          <cell r="B286" t="str">
            <v>AEROPORTO ÁREA RESTRITA</v>
          </cell>
        </row>
        <row r="287">
          <cell r="B287" t="str">
            <v>BIG BROTHER BRASIL</v>
          </cell>
        </row>
        <row r="288">
          <cell r="B288" t="str">
            <v>GLOBO REPÓRTER</v>
          </cell>
        </row>
        <row r="289">
          <cell r="B289" t="str">
            <v>TELA QUENTE</v>
          </cell>
        </row>
        <row r="291">
          <cell r="B291" t="str">
            <v>SÉRIE DE SÁBADO</v>
          </cell>
        </row>
        <row r="292">
          <cell r="B292" t="str">
            <v>ALTAS HORAS</v>
          </cell>
        </row>
        <row r="293">
          <cell r="B293" t="str">
            <v>SUPERCINE</v>
          </cell>
        </row>
        <row r="295">
          <cell r="B295" t="str">
            <v>SÉRIE DE DOMINGO</v>
          </cell>
        </row>
        <row r="296">
          <cell r="B296" t="str">
            <v>DOMINGO MAIOR</v>
          </cell>
        </row>
        <row r="297">
          <cell r="B297" t="str">
            <v>CINE ESPETACULAR</v>
          </cell>
        </row>
        <row r="299">
          <cell r="B299" t="str">
            <v>/ SHOW /////////////////////////////////////////</v>
          </cell>
        </row>
        <row r="301">
          <cell r="B301" t="str">
            <v>PROGRAMAS</v>
          </cell>
        </row>
        <row r="304">
          <cell r="B304" t="str">
            <v>HOJE EM DIA</v>
          </cell>
        </row>
        <row r="305">
          <cell r="B305" t="str">
            <v>MAIS VOCÊ</v>
          </cell>
        </row>
        <row r="306">
          <cell r="B306" t="str">
            <v>ENCONTRO COM FÁTIMA BERNARDES</v>
          </cell>
        </row>
        <row r="307">
          <cell r="B307" t="str">
            <v>É DE CASA 1</v>
          </cell>
        </row>
        <row r="308">
          <cell r="B308" t="str">
            <v>É DE CASA 2</v>
          </cell>
        </row>
        <row r="309">
          <cell r="B309" t="str">
            <v>É DE CASA 3</v>
          </cell>
        </row>
        <row r="310">
          <cell r="B310" t="str">
            <v>THE CHEF</v>
          </cell>
        </row>
        <row r="471">
          <cell r="B471" t="str">
            <v>Lista de Targets</v>
          </cell>
        </row>
        <row r="472">
          <cell r="B472" t="str">
            <v>DOMICILIAR</v>
          </cell>
        </row>
        <row r="473">
          <cell r="B473" t="str">
            <v>INDIVÍDUOS</v>
          </cell>
        </row>
        <row r="474">
          <cell r="B474" t="str">
            <v>AS AB 25+</v>
          </cell>
        </row>
        <row r="475">
          <cell r="B475" t="str">
            <v>AS ABC 18+</v>
          </cell>
        </row>
        <row r="476">
          <cell r="B476" t="str">
            <v>AS ABC 18-49</v>
          </cell>
        </row>
        <row r="477">
          <cell r="B477" t="str">
            <v>AS ABC 25+</v>
          </cell>
        </row>
        <row r="478">
          <cell r="B478" t="str">
            <v>AS ABCDE 18+</v>
          </cell>
        </row>
        <row r="479">
          <cell r="B479" t="str">
            <v>AS ABCDE 25+</v>
          </cell>
        </row>
        <row r="480">
          <cell r="B480" t="str">
            <v>HH AB 25+</v>
          </cell>
        </row>
        <row r="481">
          <cell r="B481" t="str">
            <v>HH ABC 25+</v>
          </cell>
        </row>
        <row r="482">
          <cell r="B482" t="str">
            <v>MM AB 25+</v>
          </cell>
        </row>
        <row r="483">
          <cell r="B483" t="str">
            <v>MM ABC 25+</v>
          </cell>
        </row>
      </sheetData>
      <sheetData sheetId="5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4">
          <cell r="B54" t="str">
            <v>/ ENTREVISTA ////////////////////////////////////////</v>
          </cell>
        </row>
        <row r="56">
          <cell r="B56" t="str">
            <v>PROGRAMAS</v>
          </cell>
        </row>
        <row r="59">
          <cell r="B59" t="str">
            <v>THATHI CIDADE</v>
          </cell>
        </row>
        <row r="60">
          <cell r="B60" t="str">
            <v>TERRA DA GENTE</v>
          </cell>
        </row>
        <row r="61">
          <cell r="B61" t="str">
            <v>TENDÊNCIAS E ATUALIDADES SB</v>
          </cell>
        </row>
        <row r="63">
          <cell r="B63" t="str">
            <v>/ ESPORTE ///////////////////////////////////////</v>
          </cell>
        </row>
        <row r="65">
          <cell r="B65" t="str">
            <v>PROGRAMAS</v>
          </cell>
        </row>
        <row r="68">
          <cell r="B68" t="str">
            <v>ESPORTE FANTÁSTICO</v>
          </cell>
        </row>
        <row r="69">
          <cell r="B69" t="str">
            <v>ESPORTE ESPETACULAR</v>
          </cell>
        </row>
        <row r="70">
          <cell r="B70" t="str">
            <v>GLOBO ESPORTE</v>
          </cell>
        </row>
        <row r="71">
          <cell r="B71" t="str">
            <v>JOGO ABERTO</v>
          </cell>
        </row>
        <row r="73">
          <cell r="B73" t="str">
            <v>/ FILME /////////////////////////////////////////</v>
          </cell>
        </row>
        <row r="75">
          <cell r="B75" t="str">
            <v>PROGRAMAS</v>
          </cell>
        </row>
        <row r="78">
          <cell r="B78" t="str">
            <v>CINE RECORD ESPECIAL</v>
          </cell>
        </row>
        <row r="79">
          <cell r="B79" t="str">
            <v>BIG BROTHER BRASIL</v>
          </cell>
        </row>
        <row r="80">
          <cell r="B80" t="str">
            <v>CINEMA DO LIDER</v>
          </cell>
        </row>
        <row r="82">
          <cell r="B82" t="str">
            <v>SUPER TELA</v>
          </cell>
        </row>
        <row r="83">
          <cell r="B83" t="str">
            <v>TELA QUENTE</v>
          </cell>
        </row>
        <row r="84">
          <cell r="B84" t="str">
            <v>DOMINGO MAIOR</v>
          </cell>
        </row>
        <row r="85">
          <cell r="B85" t="str">
            <v>PROGRAMA DO RATINHO</v>
          </cell>
        </row>
        <row r="86">
          <cell r="B86" t="str">
            <v>TELA DE SUCESSOS</v>
          </cell>
        </row>
        <row r="88">
          <cell r="B88" t="str">
            <v>CINE AVENTURA</v>
          </cell>
        </row>
        <row r="89">
          <cell r="B89" t="str">
            <v>SESSÃO DA TARDE</v>
          </cell>
        </row>
        <row r="90">
          <cell r="B90" t="str">
            <v>TEMPERATURA MÁXIMA</v>
          </cell>
        </row>
        <row r="91">
          <cell r="B91" t="str">
            <v>PROGRAMA RAUL GIL</v>
          </cell>
        </row>
        <row r="93">
          <cell r="B93" t="str">
            <v>TELA MÁXIMA</v>
          </cell>
        </row>
        <row r="94">
          <cell r="B94" t="str">
            <v>SUPERCINE</v>
          </cell>
        </row>
        <row r="95">
          <cell r="B95" t="str">
            <v>TELA QUENTE</v>
          </cell>
        </row>
        <row r="96">
          <cell r="B96" t="str">
            <v>TELA DE SUCESSOS</v>
          </cell>
        </row>
        <row r="98">
          <cell r="B98" t="str">
            <v>CINE MAIOR</v>
          </cell>
        </row>
        <row r="99">
          <cell r="B99" t="str">
            <v>TEMPERATURA MÁXIMA</v>
          </cell>
        </row>
        <row r="100">
          <cell r="B100" t="str">
            <v>DOMINGO LEGAL</v>
          </cell>
        </row>
        <row r="101">
          <cell r="B101" t="str">
            <v>DOMINGO NO CINEMA</v>
          </cell>
        </row>
        <row r="103">
          <cell r="B103" t="str">
            <v>CINE RECORD ESPECIAL</v>
          </cell>
        </row>
        <row r="104">
          <cell r="B104" t="str">
            <v>TELA QUENTE</v>
          </cell>
        </row>
        <row r="105">
          <cell r="B105" t="str">
            <v>SHOW DE TERÇA 1</v>
          </cell>
        </row>
        <row r="106">
          <cell r="B106" t="str">
            <v>CINE ESPETACULAR</v>
          </cell>
        </row>
        <row r="107">
          <cell r="B107" t="str">
            <v>CINE CLUBE</v>
          </cell>
        </row>
        <row r="109">
          <cell r="B109" t="str">
            <v>SUPER TELA</v>
          </cell>
        </row>
        <row r="110">
          <cell r="B110" t="str">
            <v>TELA QUENTE</v>
          </cell>
        </row>
        <row r="111">
          <cell r="B111" t="str">
            <v>DOMINGO MAIOR</v>
          </cell>
        </row>
        <row r="112">
          <cell r="B112" t="str">
            <v>PROGRAMA DO RATINHO</v>
          </cell>
        </row>
        <row r="113">
          <cell r="B113" t="str">
            <v>BAKE OFF BRASIL</v>
          </cell>
        </row>
        <row r="114">
          <cell r="B114" t="str">
            <v>TELA DE SUCESSOS</v>
          </cell>
        </row>
        <row r="115">
          <cell r="B115" t="str">
            <v>CINE CLUBE</v>
          </cell>
        </row>
        <row r="116">
          <cell r="B116" t="str">
            <v>CINE AÇÃO</v>
          </cell>
        </row>
        <row r="118">
          <cell r="B118" t="str">
            <v>/ JORNALISMO ///////////////////////////////////////</v>
          </cell>
        </row>
        <row r="120">
          <cell r="B120" t="str">
            <v>PROGRAMAS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JORNAL DA VTV</v>
          </cell>
        </row>
        <row r="132">
          <cell r="B132" t="str">
            <v>BRASIL URGENTE</v>
          </cell>
        </row>
        <row r="134">
          <cell r="B134" t="str">
            <v>CIDADE ALERTA CAMPINAS</v>
          </cell>
        </row>
        <row r="135">
          <cell r="B135" t="str">
            <v>PRAÇA TV 2ª EDIÇÃO SS</v>
          </cell>
        </row>
        <row r="136">
          <cell r="B136" t="str">
            <v>JORNAL DA VTV</v>
          </cell>
        </row>
        <row r="137">
          <cell r="B137" t="str">
            <v>BRASIL URGENTE</v>
          </cell>
        </row>
        <row r="139">
          <cell r="B139" t="str">
            <v>SP RECORD</v>
          </cell>
        </row>
        <row r="140">
          <cell r="B140" t="str">
            <v>PRAÇA TV 2ª EDIÇÃO SS</v>
          </cell>
        </row>
        <row r="141">
          <cell r="B141" t="str">
            <v>JORNAL DA VTV</v>
          </cell>
        </row>
        <row r="142">
          <cell r="B142" t="str">
            <v>BAND CIDADE 2ª EDIÇÃO</v>
          </cell>
        </row>
        <row r="144">
          <cell r="B144" t="str">
            <v>JORNAL DA RECORD</v>
          </cell>
        </row>
        <row r="145">
          <cell r="B145" t="str">
            <v>JORNAL NACIONAL SS</v>
          </cell>
        </row>
        <row r="146">
          <cell r="B146" t="str">
            <v>SBT BRASIL</v>
          </cell>
        </row>
        <row r="147">
          <cell r="B147" t="str">
            <v>JORNAL DA BAND</v>
          </cell>
        </row>
        <row r="149">
          <cell r="B149" t="str">
            <v>FALA BRASIL ED SB</v>
          </cell>
        </row>
        <row r="150">
          <cell r="B150" t="str">
            <v>BOM DIA BRASIL</v>
          </cell>
        </row>
        <row r="152">
          <cell r="B152" t="str">
            <v>CIDADE ALERTA ED SB</v>
          </cell>
        </row>
        <row r="153">
          <cell r="B153" t="str">
            <v>PRAÇA TV 2ª EDIÇÃO SB</v>
          </cell>
        </row>
        <row r="154">
          <cell r="B154" t="str">
            <v>BRASIL URGENTE SB</v>
          </cell>
        </row>
        <row r="156">
          <cell r="B156" t="str">
            <v>CIDADE ALERTA ED SB</v>
          </cell>
        </row>
        <row r="157">
          <cell r="B157" t="str">
            <v>PRAÇA TV 2ª EDIÇÃO SB</v>
          </cell>
        </row>
        <row r="159">
          <cell r="B159" t="str">
            <v>JORNAL DA RECORD ED SB</v>
          </cell>
        </row>
        <row r="160">
          <cell r="B160" t="str">
            <v>JORNAL NACIONAL SB</v>
          </cell>
        </row>
        <row r="161">
          <cell r="B161" t="str">
            <v>SBT BRASIL</v>
          </cell>
        </row>
        <row r="162">
          <cell r="B162" t="str">
            <v>JORNAL DA BAND</v>
          </cell>
        </row>
        <row r="164">
          <cell r="B164" t="str">
            <v>DOMINGO ESPETACULAR</v>
          </cell>
        </row>
        <row r="165">
          <cell r="B165" t="str">
            <v>FANTÁSTICO</v>
          </cell>
        </row>
        <row r="166">
          <cell r="B166" t="str">
            <v>PROGRAMA SILVIO SANTOS</v>
          </cell>
        </row>
        <row r="168">
          <cell r="B168" t="str">
            <v>/ NOVELA /////////////////////////////////////////</v>
          </cell>
        </row>
        <row r="170">
          <cell r="B170" t="str">
            <v>PROGRAMAS</v>
          </cell>
        </row>
        <row r="173">
          <cell r="B173" t="str">
            <v>NOVELA DA TARDE 1 - CHAMAS DA VIDA</v>
          </cell>
        </row>
        <row r="174">
          <cell r="B174" t="str">
            <v>NOVELA ED ESPECIAL - O CRAVO E A ROSA</v>
          </cell>
        </row>
        <row r="175">
          <cell r="B175" t="str">
            <v>VALE A PENA VER DE NOVO - O CLONE</v>
          </cell>
        </row>
        <row r="176">
          <cell r="B176" t="str">
            <v>NOVELA TARDE 1 - AMANHÃ E PARA SEMPRE</v>
          </cell>
        </row>
        <row r="177">
          <cell r="B177" t="str">
            <v>FOFOCALIZANDO</v>
          </cell>
        </row>
        <row r="178">
          <cell r="B178" t="str">
            <v>CASOS DE FAMÍLIA</v>
          </cell>
        </row>
        <row r="179">
          <cell r="B179" t="str">
            <v>MELHOR DA TARDE</v>
          </cell>
        </row>
        <row r="181">
          <cell r="B181" t="str">
            <v>NOVELA 3 - REIS</v>
          </cell>
        </row>
        <row r="182">
          <cell r="B182" t="str">
            <v>NOVELA I - ALÉM DA ILUSÃO SS</v>
          </cell>
        </row>
        <row r="183">
          <cell r="B183" t="str">
            <v>NOVELA I - ALÉM DA ILUSÃO SB</v>
          </cell>
        </row>
        <row r="184">
          <cell r="B184" t="str">
            <v>NOVELA II - CARA E CORAGEM SS</v>
          </cell>
        </row>
        <row r="185">
          <cell r="B185" t="str">
            <v>NOVELA II - CARA E CORAGEM SB</v>
          </cell>
        </row>
        <row r="187">
          <cell r="B187" t="str">
            <v>NOVELA 22H - JESUS</v>
          </cell>
        </row>
        <row r="188">
          <cell r="B188" t="str">
            <v>NOVELA III - PANTANAL SS</v>
          </cell>
        </row>
        <row r="189">
          <cell r="B189" t="str">
            <v>NOVELA III - PANTANAL SB</v>
          </cell>
        </row>
        <row r="190">
          <cell r="B190" t="str">
            <v>NOVELA NOITE 1 - CARINHA DE ANJO</v>
          </cell>
        </row>
        <row r="192">
          <cell r="B192" t="str">
            <v>NOVELA 3 - MELHORES MOMENTOS</v>
          </cell>
        </row>
        <row r="193">
          <cell r="B193" t="str">
            <v>NOVELA I - ALÉM DA ILUSÃO SB</v>
          </cell>
        </row>
        <row r="194">
          <cell r="B194" t="str">
            <v>NOVELA II - CARA E CORAGEM SB</v>
          </cell>
        </row>
        <row r="195">
          <cell r="B195" t="str">
            <v>NOVELA III - PANTANAL SB</v>
          </cell>
        </row>
        <row r="196">
          <cell r="B196" t="str">
            <v>NOVELA NOITE 1 - CARINHA DE ANJO</v>
          </cell>
        </row>
        <row r="198">
          <cell r="B198" t="str">
            <v>/ REALITY SHOW ///////////////////////////////////////</v>
          </cell>
        </row>
        <row r="200">
          <cell r="B200" t="str">
            <v>PROGRAMAS</v>
          </cell>
        </row>
        <row r="203">
          <cell r="B203" t="str">
            <v>POWER COUPLE BRASIL</v>
          </cell>
        </row>
        <row r="204">
          <cell r="B204" t="str">
            <v>NO LIMITE</v>
          </cell>
        </row>
        <row r="205">
          <cell r="B205" t="str">
            <v>CINEMA ESPECIAL</v>
          </cell>
        </row>
        <row r="206">
          <cell r="B206" t="str">
            <v>SHOW DE QUINTA</v>
          </cell>
        </row>
        <row r="207">
          <cell r="B207" t="str">
            <v>COZINHE SE PUDER</v>
          </cell>
        </row>
        <row r="208">
          <cell r="B208" t="str">
            <v>ESQUADRÃO DA MODA</v>
          </cell>
        </row>
        <row r="209">
          <cell r="B209" t="str">
            <v>PROGRAMA DO RATINHO</v>
          </cell>
        </row>
        <row r="210">
          <cell r="B210" t="str">
            <v>MASTERCHEF AMADORES</v>
          </cell>
        </row>
        <row r="211">
          <cell r="B211" t="str">
            <v>LINHA DE COMBATE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CAMPINAS MANHÃ</v>
          </cell>
        </row>
        <row r="241">
          <cell r="B241" t="str">
            <v>BOM DIA PRAÇA</v>
          </cell>
        </row>
        <row r="242">
          <cell r="B242" t="str">
            <v>BOM DIA CIDADE</v>
          </cell>
        </row>
        <row r="243">
          <cell r="B243" t="str">
            <v>PRIMEIRO IMPACTO</v>
          </cell>
        </row>
        <row r="244">
          <cell r="B244" t="str">
            <v>BORA SP INTERIOR</v>
          </cell>
        </row>
        <row r="246">
          <cell r="B246" t="str">
            <v>BALANÇO GERAL SP CAMPINAS</v>
          </cell>
        </row>
        <row r="247">
          <cell r="B247" t="str">
            <v>PRAÇA TV 1ª EDIÇÃO</v>
          </cell>
        </row>
        <row r="248">
          <cell r="B248" t="str">
            <v>JORNAL HOJE</v>
          </cell>
        </row>
        <row r="249">
          <cell r="B249" t="str">
            <v>A VOZ DA POPULAÇÃO</v>
          </cell>
        </row>
        <row r="250">
          <cell r="B250" t="str">
            <v>ACONTECE</v>
          </cell>
        </row>
        <row r="252">
          <cell r="B252" t="str">
            <v>BALANÇO GERAL SP CAMPINAS ED SB</v>
          </cell>
        </row>
        <row r="253">
          <cell r="B253" t="str">
            <v>PRAÇA TV 1ª EDIÇÃO</v>
          </cell>
        </row>
        <row r="254">
          <cell r="B254" t="str">
            <v>JORNAL HOJE</v>
          </cell>
        </row>
        <row r="255">
          <cell r="B255" t="str">
            <v>VTV DA GENTE</v>
          </cell>
        </row>
        <row r="256">
          <cell r="B256" t="str">
            <v>ACONTECE</v>
          </cell>
        </row>
        <row r="258">
          <cell r="B258" t="str">
            <v>CÂMERA RECORD</v>
          </cell>
        </row>
        <row r="259">
          <cell r="B259" t="str">
            <v>PROFISSÃO REPÓRTER</v>
          </cell>
        </row>
        <row r="260">
          <cell r="B260" t="str">
            <v>GLOBO REPÓRTER</v>
          </cell>
        </row>
        <row r="261">
          <cell r="B261" t="str">
            <v>DOMINGO MAIOR</v>
          </cell>
        </row>
        <row r="263">
          <cell r="B263" t="str">
            <v>BRASIL CAMINHONEIRO</v>
          </cell>
        </row>
        <row r="264">
          <cell r="B264" t="str">
            <v>AUTO ESPORTE</v>
          </cell>
        </row>
        <row r="266">
          <cell r="B266" t="str">
            <v>REPÓRTER RECORD INVESTIGAÇÃO</v>
          </cell>
        </row>
        <row r="267">
          <cell r="B267" t="str">
            <v>PROFISSÃO REPÓRTER</v>
          </cell>
        </row>
        <row r="268">
          <cell r="B268" t="str">
            <v>GLOBO REPÓRTER</v>
          </cell>
        </row>
        <row r="269">
          <cell r="B269" t="str">
            <v>CINEMA DO LIDER</v>
          </cell>
        </row>
        <row r="270">
          <cell r="B270" t="str">
            <v>PROGRAMA DO RATINHO</v>
          </cell>
        </row>
        <row r="272">
          <cell r="B272" t="str">
            <v>/ SÉRIE ///////////////////////////////////////////</v>
          </cell>
        </row>
        <row r="274">
          <cell r="B274" t="str">
            <v>PROGRAMAS</v>
          </cell>
        </row>
        <row r="277">
          <cell r="B277" t="str">
            <v>SÉRIE PREMIUM</v>
          </cell>
        </row>
        <row r="278">
          <cell r="B278" t="str">
            <v>TELA QUENTE</v>
          </cell>
        </row>
        <row r="279">
          <cell r="B279" t="str">
            <v>CINE ESPETACULAR</v>
          </cell>
        </row>
        <row r="280">
          <cell r="B280" t="str">
            <v>A PRAÇA É NOSSA</v>
          </cell>
        </row>
        <row r="281">
          <cell r="B281" t="str">
            <v>PROGRAMA DO RATINHO</v>
          </cell>
        </row>
        <row r="283">
          <cell r="B283" t="str">
            <v>AEROPORTO ÁREA RESTRITA</v>
          </cell>
        </row>
        <row r="284">
          <cell r="B284" t="str">
            <v>BIG BROTHER BRASIL</v>
          </cell>
        </row>
        <row r="285">
          <cell r="B285" t="str">
            <v>TELA QUENTE</v>
          </cell>
        </row>
        <row r="286">
          <cell r="B286" t="str">
            <v>PROGRAMA DO RATINHO</v>
          </cell>
        </row>
        <row r="288">
          <cell r="B288" t="str">
            <v>SÉRIE DE SÁBADO</v>
          </cell>
        </row>
        <row r="289">
          <cell r="B289" t="str">
            <v>ALTAS HORAS</v>
          </cell>
        </row>
        <row r="290">
          <cell r="B290" t="str">
            <v>SUPERCINE</v>
          </cell>
        </row>
        <row r="291">
          <cell r="B291" t="str">
            <v>THE BLACKLIST</v>
          </cell>
        </row>
        <row r="293">
          <cell r="B293" t="str">
            <v>SÉRIE DE DOMINGO</v>
          </cell>
        </row>
        <row r="294">
          <cell r="B294" t="str">
            <v>DOMINGO MAIOR</v>
          </cell>
        </row>
        <row r="295">
          <cell r="B295" t="str">
            <v>CINEMA DE GRAÇA</v>
          </cell>
        </row>
        <row r="296">
          <cell r="B296" t="str">
            <v>CANAL LIVRE</v>
          </cell>
        </row>
        <row r="298">
          <cell r="B298" t="str">
            <v>/ SHOW /////////////////////////////////////////</v>
          </cell>
        </row>
        <row r="300">
          <cell r="B300" t="str">
            <v>PROGRAMAS</v>
          </cell>
        </row>
        <row r="303">
          <cell r="B303" t="str">
            <v>HOJE EM DIA</v>
          </cell>
        </row>
        <row r="304">
          <cell r="B304" t="str">
            <v>MAIS VOCÊ</v>
          </cell>
        </row>
        <row r="305">
          <cell r="B305" t="str">
            <v>ENCONTRO COM FÁTIMA BERNARDES</v>
          </cell>
        </row>
        <row r="306">
          <cell r="B306" t="str">
            <v>É DE CASA 1</v>
          </cell>
        </row>
        <row r="307">
          <cell r="B307" t="str">
            <v>É DE CASA 2</v>
          </cell>
        </row>
        <row r="308">
          <cell r="B308" t="str">
            <v>É DE CASA 3</v>
          </cell>
        </row>
        <row r="309">
          <cell r="B309" t="str">
            <v>THE CHEF</v>
          </cell>
        </row>
        <row r="470">
          <cell r="B470" t="str">
            <v>Lista de Targets</v>
          </cell>
        </row>
        <row r="471">
          <cell r="B471" t="str">
            <v>DOMICILIAR</v>
          </cell>
        </row>
        <row r="472">
          <cell r="B472" t="str">
            <v>INDIVÍDUOS</v>
          </cell>
        </row>
        <row r="473">
          <cell r="B473" t="str">
            <v>AS AB 25+</v>
          </cell>
        </row>
        <row r="474">
          <cell r="B474" t="str">
            <v>AS ABC 18+</v>
          </cell>
        </row>
        <row r="475">
          <cell r="B475" t="str">
            <v>AS ABC 18-49</v>
          </cell>
        </row>
        <row r="476">
          <cell r="B476" t="str">
            <v>AS ABC 25+</v>
          </cell>
        </row>
        <row r="477">
          <cell r="B477" t="str">
            <v>AS ABCDE 18+</v>
          </cell>
        </row>
        <row r="478">
          <cell r="B478" t="str">
            <v>AS ABCDE 25+</v>
          </cell>
        </row>
        <row r="479">
          <cell r="B479" t="str">
            <v>HH AB 25+</v>
          </cell>
        </row>
        <row r="480">
          <cell r="B480" t="str">
            <v>HH ABC 25+</v>
          </cell>
        </row>
        <row r="481">
          <cell r="B481" t="str">
            <v>MM AB 25+</v>
          </cell>
        </row>
        <row r="482">
          <cell r="B482" t="str">
            <v>MM ABC 25+</v>
          </cell>
        </row>
      </sheetData>
      <sheetData sheetId="6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SERRA DOURADA ESPORTES</v>
          </cell>
        </row>
        <row r="36">
          <cell r="B36" t="str">
            <v>JOGO ABERTO</v>
          </cell>
        </row>
        <row r="37">
          <cell r="B37" t="str">
            <v>ESPORTE TOTAL</v>
          </cell>
        </row>
        <row r="39">
          <cell r="B39" t="str">
            <v>/ ESPORTE /////////////////////////////////////////</v>
          </cell>
        </row>
        <row r="41">
          <cell r="B41" t="str">
            <v>PROGRAMAS</v>
          </cell>
        </row>
        <row r="44">
          <cell r="B44" t="str">
            <v>FUTEBOL QUARTA-FEIRA</v>
          </cell>
        </row>
        <row r="45">
          <cell r="B45" t="str">
            <v>FUTEBOL NOITE</v>
          </cell>
        </row>
        <row r="46">
          <cell r="B46" t="str">
            <v>BIG BROTHER BRASIL</v>
          </cell>
        </row>
        <row r="47">
          <cell r="B47" t="str">
            <v>FUTEBOL DE DOMINGO</v>
          </cell>
        </row>
        <row r="48">
          <cell r="B48" t="str">
            <v>PROGRAMA DO RATINHO</v>
          </cell>
        </row>
        <row r="50">
          <cell r="B50" t="str">
            <v>FUTEBOL SÁBADO</v>
          </cell>
        </row>
        <row r="51">
          <cell r="B51" t="str">
            <v>CALDEIRÃO</v>
          </cell>
        </row>
        <row r="52">
          <cell r="B52" t="str">
            <v>FUTEBOL DE DOMINGO</v>
          </cell>
        </row>
        <row r="54">
          <cell r="B54" t="str">
            <v>FUTEBOL DOMINGO</v>
          </cell>
        </row>
        <row r="55">
          <cell r="B55" t="str">
            <v>FUTEBOL NOT</v>
          </cell>
        </row>
        <row r="56">
          <cell r="B56" t="str">
            <v>DOMINGÃO</v>
          </cell>
        </row>
        <row r="57">
          <cell r="B57" t="str">
            <v>DOMINGO LEGAL</v>
          </cell>
        </row>
        <row r="59">
          <cell r="B59" t="str">
            <v>ESPORTE RECORD</v>
          </cell>
        </row>
        <row r="60">
          <cell r="B60" t="str">
            <v>ESPORTE ESPETACULAR</v>
          </cell>
        </row>
        <row r="61">
          <cell r="B61" t="str">
            <v>GLOBO ESPORTE</v>
          </cell>
        </row>
        <row r="62">
          <cell r="B62" t="str">
            <v>SBT SPORTS</v>
          </cell>
        </row>
        <row r="63">
          <cell r="B63" t="str">
            <v>JOGO ABERTO</v>
          </cell>
        </row>
        <row r="64">
          <cell r="B64" t="str">
            <v>BAND ESPORTE CLUBE</v>
          </cell>
        </row>
        <row r="66">
          <cell r="B66" t="str">
            <v>/ FILME /////////////////////////////////////////////</v>
          </cell>
        </row>
        <row r="68">
          <cell r="B68" t="str">
            <v>PROGRAMAS</v>
          </cell>
        </row>
        <row r="71">
          <cell r="B71" t="str">
            <v>CINE RECORD ESPECIAL</v>
          </cell>
        </row>
        <row r="72">
          <cell r="B72" t="str">
            <v>BIG BROTHER BRASIL</v>
          </cell>
        </row>
        <row r="73">
          <cell r="B73" t="str">
            <v>CINEMA DO LIDER</v>
          </cell>
        </row>
        <row r="74">
          <cell r="B74" t="str">
            <v>DOMINGO LEGAL</v>
          </cell>
        </row>
        <row r="76">
          <cell r="B76" t="str">
            <v>SUPER TELA</v>
          </cell>
        </row>
        <row r="77">
          <cell r="B77" t="str">
            <v>TELA QUENTE</v>
          </cell>
        </row>
        <row r="78">
          <cell r="B78" t="str">
            <v>DOMINGO MAIOR</v>
          </cell>
        </row>
        <row r="79">
          <cell r="B79" t="str">
            <v>PROGRAMA DO RATINHO</v>
          </cell>
        </row>
        <row r="80">
          <cell r="B80" t="str">
            <v>TELA DE SUCESSOS</v>
          </cell>
        </row>
        <row r="82">
          <cell r="B82" t="str">
            <v>CINE AVENTURA</v>
          </cell>
        </row>
        <row r="83">
          <cell r="B83" t="str">
            <v>SESSÃO DA TARDE</v>
          </cell>
        </row>
        <row r="84">
          <cell r="B84" t="str">
            <v>TEMPERATURA MÁXIMA</v>
          </cell>
        </row>
        <row r="85">
          <cell r="B85" t="str">
            <v>PROGRAMA RAUL GIL</v>
          </cell>
        </row>
        <row r="87">
          <cell r="B87" t="str">
            <v>TELA MÁXIMA</v>
          </cell>
        </row>
        <row r="88">
          <cell r="B88" t="str">
            <v>SUPERCINE</v>
          </cell>
        </row>
        <row r="89">
          <cell r="B89" t="str">
            <v>TELA QUENTE</v>
          </cell>
        </row>
        <row r="90">
          <cell r="B90" t="str">
            <v>TELA DE SUCESSOS</v>
          </cell>
        </row>
        <row r="92">
          <cell r="B92" t="str">
            <v>CINE MAIOR</v>
          </cell>
        </row>
        <row r="93">
          <cell r="B93" t="str">
            <v>TEMPERATURA MÁXIMA</v>
          </cell>
        </row>
        <row r="94">
          <cell r="B94" t="str">
            <v>DOMINGO LEGAL</v>
          </cell>
        </row>
        <row r="95">
          <cell r="B95" t="str">
            <v>DOMINGO NO CINEMA</v>
          </cell>
        </row>
        <row r="98">
          <cell r="B98" t="str">
            <v>/ JORNALISMO /////////////////////////////////////////</v>
          </cell>
        </row>
        <row r="100">
          <cell r="B100" t="str">
            <v>PROGRAMAS</v>
          </cell>
        </row>
        <row r="103">
          <cell r="B103" t="str">
            <v>GOIÁS NO AR</v>
          </cell>
        </row>
        <row r="104">
          <cell r="B104" t="str">
            <v>BOM DIA PRAÇA</v>
          </cell>
        </row>
        <row r="105">
          <cell r="B105" t="str">
            <v>BOM DIA BRASIL</v>
          </cell>
        </row>
        <row r="106">
          <cell r="B106" t="str">
            <v>PRIMEIRO IMPACTO</v>
          </cell>
        </row>
        <row r="107">
          <cell r="B107" t="str">
            <v>CHUMBO GROSSO</v>
          </cell>
        </row>
        <row r="108">
          <cell r="B108" t="str">
            <v xml:space="preserve">CHUMBO GROSSO SB </v>
          </cell>
        </row>
        <row r="109">
          <cell r="B109" t="str">
            <v>BORA BRASIL</v>
          </cell>
        </row>
        <row r="111">
          <cell r="B111" t="str">
            <v>FALA BRASIL</v>
          </cell>
        </row>
        <row r="112">
          <cell r="B112" t="str">
            <v>BOM DIA PRAÇA</v>
          </cell>
        </row>
        <row r="113">
          <cell r="B113" t="str">
            <v>BOM DIA BRASIL</v>
          </cell>
        </row>
        <row r="114">
          <cell r="B114" t="str">
            <v>PRIMEIRO IMPACTO</v>
          </cell>
        </row>
        <row r="115">
          <cell r="B115" t="str">
            <v>CHUMBO GROSSO</v>
          </cell>
        </row>
        <row r="116">
          <cell r="B116" t="str">
            <v xml:space="preserve">CHUMBO GROSSO SB </v>
          </cell>
        </row>
        <row r="117">
          <cell r="B117" t="str">
            <v>BORA BRASIL</v>
          </cell>
        </row>
        <row r="119">
          <cell r="B119" t="str">
            <v>CIDADE ALERTA</v>
          </cell>
        </row>
        <row r="120">
          <cell r="B120" t="str">
            <v>PRAÇA TV 2ª EDIÇÃO SS</v>
          </cell>
        </row>
        <row r="121">
          <cell r="B121" t="str">
            <v>JORNAL SERRA DOURADA</v>
          </cell>
        </row>
        <row r="122">
          <cell r="B122" t="str">
            <v>BRASIL URGENTE</v>
          </cell>
        </row>
        <row r="123">
          <cell r="B123" t="str">
            <v>BRASIL URGENTE GO</v>
          </cell>
        </row>
        <row r="125">
          <cell r="B125" t="str">
            <v>CIDADE ALERTA GO</v>
          </cell>
        </row>
        <row r="126">
          <cell r="B126" t="str">
            <v>PRAÇA TV 2ª EDIÇÃO SS</v>
          </cell>
        </row>
        <row r="127">
          <cell r="B127" t="str">
            <v>JORNAL SERRA DOURADA</v>
          </cell>
        </row>
        <row r="128">
          <cell r="B128" t="str">
            <v>BRASIL URGENTE</v>
          </cell>
        </row>
        <row r="130">
          <cell r="B130" t="str">
            <v>GOIÁS RECORD</v>
          </cell>
        </row>
        <row r="131">
          <cell r="B131" t="str">
            <v>PRAÇA TV 2ª EDIÇÃO SS</v>
          </cell>
        </row>
        <row r="132">
          <cell r="B132" t="str">
            <v>JORNAL SERRA DOURADA</v>
          </cell>
        </row>
        <row r="133">
          <cell r="B133" t="str">
            <v>BRASIL URGENTE</v>
          </cell>
        </row>
        <row r="135">
          <cell r="B135" t="str">
            <v>JORNAL DA RECORD</v>
          </cell>
        </row>
        <row r="136">
          <cell r="B136" t="str">
            <v>JORNAL NACIONAL SS</v>
          </cell>
        </row>
        <row r="137">
          <cell r="B137" t="str">
            <v>SBT BRASIL</v>
          </cell>
        </row>
        <row r="138">
          <cell r="B138" t="str">
            <v>JORNAL DA BAND</v>
          </cell>
        </row>
        <row r="140">
          <cell r="B140" t="str">
            <v>FALA BRASIL ED SB</v>
          </cell>
        </row>
        <row r="141">
          <cell r="B141" t="str">
            <v>BOM DIA SÁBADO</v>
          </cell>
        </row>
        <row r="142">
          <cell r="B142" t="str">
            <v>BOM DIA BRASIL</v>
          </cell>
        </row>
        <row r="144">
          <cell r="B144" t="str">
            <v>CIDADE ALERTA ED SB</v>
          </cell>
        </row>
        <row r="145">
          <cell r="B145" t="str">
            <v>PRAÇA TV 2ª EDIÇÃO SB</v>
          </cell>
        </row>
        <row r="146">
          <cell r="B146" t="str">
            <v>BRASIL URGENTE SB</v>
          </cell>
        </row>
        <row r="148">
          <cell r="B148" t="str">
            <v>CIDADE ALERTA ED SB</v>
          </cell>
        </row>
        <row r="149">
          <cell r="B149" t="str">
            <v>PRAÇA TV 2ª EDIÇÃO SB</v>
          </cell>
        </row>
        <row r="151">
          <cell r="B151" t="str">
            <v>JORNAL DA RECORD ED SB</v>
          </cell>
        </row>
        <row r="152">
          <cell r="B152" t="str">
            <v>JORNAL NACIONAL SB</v>
          </cell>
        </row>
        <row r="153">
          <cell r="B153" t="str">
            <v>SBT BRASIL</v>
          </cell>
        </row>
        <row r="154">
          <cell r="B154" t="str">
            <v>JORNAL DA BAND</v>
          </cell>
        </row>
        <row r="156">
          <cell r="B156" t="str">
            <v>DOMINGO ESPETACULAR</v>
          </cell>
        </row>
        <row r="157">
          <cell r="B157" t="str">
            <v>FANTÁSTICO</v>
          </cell>
        </row>
        <row r="158">
          <cell r="B158" t="str">
            <v>PROGRAMA SILVIO SANTOS</v>
          </cell>
        </row>
        <row r="160">
          <cell r="B160" t="str">
            <v>/ NOVELA ////////////////////////////////////////////</v>
          </cell>
        </row>
        <row r="162">
          <cell r="B162" t="str">
            <v>PROGRAMAS</v>
          </cell>
        </row>
        <row r="165">
          <cell r="B165" t="str">
            <v>NOVELA DA TARDE 1 - CHAMAS DA VIDA</v>
          </cell>
        </row>
        <row r="166">
          <cell r="B166" t="str">
            <v>NOVELA ED ESPECIAL - O CRAVO E A ROSA</v>
          </cell>
        </row>
        <row r="167">
          <cell r="B167" t="str">
            <v>VALE A PENA VER DE NOVO - O CLONE</v>
          </cell>
        </row>
        <row r="168">
          <cell r="B168" t="str">
            <v>NOVELA TARDE 1 - AMANHÃ E PARA SEMPRE</v>
          </cell>
        </row>
        <row r="169">
          <cell r="B169" t="str">
            <v>FOFOCALIZANDO</v>
          </cell>
        </row>
        <row r="170">
          <cell r="B170" t="str">
            <v>CASOS DE FAMÍLIA</v>
          </cell>
        </row>
        <row r="171">
          <cell r="B171" t="str">
            <v>MELHOR DA TARDE</v>
          </cell>
        </row>
        <row r="173">
          <cell r="B173" t="str">
            <v>NOVELA 3 - REIS</v>
          </cell>
        </row>
        <row r="174">
          <cell r="B174" t="str">
            <v>NOVELA I - ALÉM DA ILUSÃO SS</v>
          </cell>
        </row>
        <row r="175">
          <cell r="B175" t="str">
            <v>NOVELA I - ALÉM DA ILUSÃO SB</v>
          </cell>
        </row>
        <row r="176">
          <cell r="B176" t="str">
            <v>NOVELA II - CARA E CORAGEM SS</v>
          </cell>
        </row>
        <row r="177">
          <cell r="B177" t="str">
            <v>NOVELA II - CARA E CORAGEM SB</v>
          </cell>
        </row>
        <row r="179">
          <cell r="B179" t="str">
            <v>NOVELA 22H - JESUS</v>
          </cell>
        </row>
        <row r="180">
          <cell r="B180" t="str">
            <v>NOVELA III - PANTANAL SS</v>
          </cell>
        </row>
        <row r="181">
          <cell r="B181" t="str">
            <v>NOVELA III - PANTANAL SB</v>
          </cell>
        </row>
        <row r="182">
          <cell r="B182" t="str">
            <v>NOVELA NOITE 1 - CARINHA DE ANJO</v>
          </cell>
        </row>
        <row r="184">
          <cell r="B184" t="str">
            <v>NOVELA 3 - MELHORES MOMENTOS</v>
          </cell>
        </row>
        <row r="185">
          <cell r="B185" t="str">
            <v>NOVELA I - ALÉM DA ILUSÃO SB</v>
          </cell>
        </row>
        <row r="186">
          <cell r="B186" t="str">
            <v>NOVELA II - CARA E CORAGEM SB</v>
          </cell>
        </row>
        <row r="187">
          <cell r="B187" t="str">
            <v>NOVELA III - PANTANAL SB</v>
          </cell>
        </row>
        <row r="188">
          <cell r="B188" t="str">
            <v>NOVELA NOITE 1 - CARINHA DE ANJO</v>
          </cell>
        </row>
        <row r="190">
          <cell r="B190" t="str">
            <v>/ REALITY SHOW ///////////////////////////////////////</v>
          </cell>
        </row>
        <row r="192">
          <cell r="B192" t="str">
            <v>PROGRAMAS</v>
          </cell>
        </row>
        <row r="195">
          <cell r="B195" t="str">
            <v>POWER COUPLE BRASIL</v>
          </cell>
        </row>
        <row r="196">
          <cell r="B196" t="str">
            <v>NO LIMITE</v>
          </cell>
        </row>
        <row r="197">
          <cell r="B197" t="str">
            <v>CINEMA ESPECIAL</v>
          </cell>
        </row>
        <row r="198">
          <cell r="B198" t="str">
            <v>SHOW DE QUINTA</v>
          </cell>
        </row>
        <row r="199">
          <cell r="B199" t="str">
            <v>COZINHE SE PUDER</v>
          </cell>
        </row>
        <row r="200">
          <cell r="B200" t="str">
            <v>ESQUADRÃO DA MODA</v>
          </cell>
        </row>
        <row r="201">
          <cell r="B201" t="str">
            <v>PROGRAMA DO RATINHO</v>
          </cell>
        </row>
        <row r="202">
          <cell r="B202" t="str">
            <v>MASTERCHEF AMADORES</v>
          </cell>
        </row>
        <row r="203">
          <cell r="B203" t="str">
            <v>LINHA DE COMBATE</v>
          </cell>
        </row>
        <row r="205">
          <cell r="B205" t="str">
            <v>CANTA COMIGO TEEN</v>
          </cell>
        </row>
        <row r="206">
          <cell r="B206" t="str">
            <v>TELA QUENTE</v>
          </cell>
        </row>
        <row r="207">
          <cell r="B207" t="str">
            <v>THE VOICE BRASIL</v>
          </cell>
        </row>
        <row r="208">
          <cell r="B208" t="str">
            <v>ALTAS HORAS</v>
          </cell>
        </row>
        <row r="209">
          <cell r="B209" t="str">
            <v>PROGRAMA DO RATINHO</v>
          </cell>
        </row>
        <row r="210">
          <cell r="B210" t="str">
            <v>BAKE OFF BRASIL</v>
          </cell>
        </row>
        <row r="211">
          <cell r="B211" t="str">
            <v>LARGADOS E PELADOS</v>
          </cell>
        </row>
        <row r="213">
          <cell r="B213" t="str">
            <v>A FAZENDA</v>
          </cell>
        </row>
        <row r="214">
          <cell r="B214" t="str">
            <v>TELA QUENTE</v>
          </cell>
        </row>
        <row r="215">
          <cell r="B215" t="str">
            <v>THE VOICE BRASIL</v>
          </cell>
        </row>
        <row r="216">
          <cell r="B216" t="str">
            <v>ALTAS HORAS</v>
          </cell>
        </row>
        <row r="217">
          <cell r="B217" t="str">
            <v>PROGRAMA DO RATINHO</v>
          </cell>
        </row>
        <row r="218">
          <cell r="B218" t="str">
            <v>BAKE OFF BRASIL</v>
          </cell>
        </row>
        <row r="219">
          <cell r="B219" t="str">
            <v>LARGADOS E PELADOS</v>
          </cell>
        </row>
        <row r="221">
          <cell r="B221" t="str">
            <v>TOP CHEF BRASIL</v>
          </cell>
        </row>
        <row r="222">
          <cell r="B222" t="str">
            <v>PROGRAMA DO RATINHO</v>
          </cell>
        </row>
        <row r="223">
          <cell r="B223" t="str">
            <v>DUELO DE MÃES</v>
          </cell>
        </row>
        <row r="224">
          <cell r="B224" t="str">
            <v>BAKE OFF BRASIL</v>
          </cell>
        </row>
        <row r="225">
          <cell r="B225" t="str">
            <v>MASTERCHEF AMADORES</v>
          </cell>
        </row>
        <row r="226">
          <cell r="B226" t="str">
            <v>90 DIAS PARA CASAR</v>
          </cell>
        </row>
        <row r="228">
          <cell r="B228" t="str">
            <v>CANTA COMIGO</v>
          </cell>
        </row>
        <row r="229">
          <cell r="B229" t="str">
            <v>THE VOICE KIDS</v>
          </cell>
        </row>
        <row r="230">
          <cell r="B230" t="str">
            <v>DOMINGÃO</v>
          </cell>
        </row>
        <row r="231">
          <cell r="B231" t="str">
            <v>DOMINGO LEGAL</v>
          </cell>
        </row>
        <row r="232">
          <cell r="B232" t="str">
            <v>ELIANA</v>
          </cell>
        </row>
        <row r="235">
          <cell r="B235" t="str">
            <v>/ REPORTAGEM ///////////////////////////////////////</v>
          </cell>
        </row>
        <row r="237">
          <cell r="B237" t="str">
            <v>PROGRAMAS</v>
          </cell>
        </row>
        <row r="240">
          <cell r="B240" t="str">
            <v>BALANÇO GERAL GO MANHÃ</v>
          </cell>
        </row>
        <row r="241">
          <cell r="B241" t="str">
            <v>BOM DIA PRAÇA</v>
          </cell>
        </row>
        <row r="242">
          <cell r="B242" t="str">
            <v>PRIMEIRO IMPACTO</v>
          </cell>
        </row>
        <row r="243">
          <cell r="B243" t="str">
            <v>BORA BRASIL</v>
          </cell>
        </row>
        <row r="245">
          <cell r="B245" t="str">
            <v>BALANÇO GERAL GO</v>
          </cell>
        </row>
        <row r="246">
          <cell r="B246" t="str">
            <v>PRAÇA TV 1ª EDIÇÃO</v>
          </cell>
        </row>
        <row r="247">
          <cell r="B247" t="str">
            <v>JORNAL HOJE</v>
          </cell>
        </row>
        <row r="248">
          <cell r="B248" t="str">
            <v>JORNAL DO MEIO DIA</v>
          </cell>
        </row>
        <row r="250">
          <cell r="B250" t="str">
            <v>BALANÇO GERAL GO ED SB</v>
          </cell>
        </row>
        <row r="251">
          <cell r="B251" t="str">
            <v>PRAÇA TV 1ª EDIÇÃO</v>
          </cell>
        </row>
        <row r="252">
          <cell r="B252" t="str">
            <v>JORNAL HOJE</v>
          </cell>
        </row>
        <row r="253">
          <cell r="B253" t="str">
            <v>JORNAL DO MEIO DIA</v>
          </cell>
        </row>
        <row r="255">
          <cell r="B255" t="str">
            <v>CÂMERA RECORD</v>
          </cell>
        </row>
        <row r="256">
          <cell r="B256" t="str">
            <v>PROFISSÃO REPÓRTER</v>
          </cell>
        </row>
        <row r="257">
          <cell r="B257" t="str">
            <v>GLOBO REPÓRTER</v>
          </cell>
        </row>
        <row r="258">
          <cell r="B258" t="str">
            <v>DOMINGO MAIOR</v>
          </cell>
        </row>
        <row r="260">
          <cell r="B260" t="str">
            <v>BRASIL CAMINHONEIRO</v>
          </cell>
        </row>
        <row r="261">
          <cell r="B261" t="str">
            <v>AUTO ESPORTE</v>
          </cell>
        </row>
        <row r="263">
          <cell r="B263" t="str">
            <v>REPÓRTER RECORD INVESTIGAÇÃO</v>
          </cell>
        </row>
        <row r="264">
          <cell r="B264" t="str">
            <v>PROFISSÃO REPÓRTER</v>
          </cell>
        </row>
        <row r="265">
          <cell r="B265" t="str">
            <v>GLOBO REPÓRTER</v>
          </cell>
        </row>
        <row r="266">
          <cell r="B266" t="str">
            <v>CINEMA DO LIDER</v>
          </cell>
        </row>
        <row r="267">
          <cell r="B267" t="str">
            <v>PROGRAMA DO RATINHO</v>
          </cell>
        </row>
        <row r="269">
          <cell r="B269" t="str">
            <v>/ RURAL ////////////////////////////////////////////</v>
          </cell>
        </row>
        <row r="271">
          <cell r="B271" t="str">
            <v>PROGRAMAS</v>
          </cell>
        </row>
        <row r="274">
          <cell r="B274" t="str">
            <v>AGRO RECORD</v>
          </cell>
        </row>
        <row r="275">
          <cell r="B275" t="str">
            <v>GLOBO RURAL</v>
          </cell>
        </row>
        <row r="276">
          <cell r="B276" t="str">
            <v>JORNAL DO CAMPO</v>
          </cell>
        </row>
        <row r="277">
          <cell r="B277" t="str">
            <v>AGRONEGÓCIO</v>
          </cell>
        </row>
        <row r="278">
          <cell r="B278" t="str">
            <v>NOSSO AGRO</v>
          </cell>
        </row>
        <row r="280">
          <cell r="B280" t="str">
            <v>/ SÉRIE /////////////////////////////////////////////</v>
          </cell>
        </row>
        <row r="282">
          <cell r="B282" t="str">
            <v>PROGRAMAS</v>
          </cell>
        </row>
        <row r="285">
          <cell r="B285" t="str">
            <v>O HOSPITAL</v>
          </cell>
        </row>
        <row r="286">
          <cell r="B286" t="str">
            <v>GLOBO REPÓRTER</v>
          </cell>
        </row>
        <row r="287">
          <cell r="B287" t="str">
            <v>TELA DE SUCESSOS</v>
          </cell>
        </row>
        <row r="288">
          <cell r="B288" t="str">
            <v>90 DIAS PARA CASAR</v>
          </cell>
        </row>
        <row r="290">
          <cell r="B290" t="str">
            <v>SÉRIE PREMIUM</v>
          </cell>
        </row>
        <row r="291">
          <cell r="B291" t="str">
            <v>TELA QUENTE</v>
          </cell>
        </row>
        <row r="292">
          <cell r="B292" t="str">
            <v>CINE ESPETACULAR</v>
          </cell>
        </row>
        <row r="293">
          <cell r="B293" t="str">
            <v>A PRAÇA É NOSSA</v>
          </cell>
        </row>
        <row r="294">
          <cell r="B294" t="str">
            <v>PROGRAMA DO RATINHO</v>
          </cell>
        </row>
        <row r="296">
          <cell r="B296" t="str">
            <v>AEROPORTO ÁREA RESTRITA</v>
          </cell>
        </row>
        <row r="297">
          <cell r="B297" t="str">
            <v>BIG BROTHER BRASIL</v>
          </cell>
        </row>
        <row r="298">
          <cell r="B298" t="str">
            <v>TELA QUENTE</v>
          </cell>
        </row>
        <row r="299">
          <cell r="B299" t="str">
            <v>PROGRAMA DO RATINHO</v>
          </cell>
        </row>
        <row r="301">
          <cell r="B301" t="str">
            <v>SÉRIE DE SÁBADO</v>
          </cell>
        </row>
        <row r="302">
          <cell r="B302" t="str">
            <v>ALTAS HORAS</v>
          </cell>
        </row>
        <row r="303">
          <cell r="B303" t="str">
            <v>SUPERCINE</v>
          </cell>
        </row>
        <row r="304">
          <cell r="B304" t="str">
            <v>THE BLACKLIST</v>
          </cell>
        </row>
        <row r="306">
          <cell r="B306" t="str">
            <v>SÉRIE DE DOMINGO</v>
          </cell>
        </row>
        <row r="307">
          <cell r="B307" t="str">
            <v>DOMINGO MAIOR</v>
          </cell>
        </row>
        <row r="308">
          <cell r="B308" t="str">
            <v>CINEMA DE GRAÇA</v>
          </cell>
        </row>
        <row r="309">
          <cell r="B309" t="str">
            <v>CANAL LIVRE</v>
          </cell>
        </row>
        <row r="311">
          <cell r="B311" t="str">
            <v>/ SHOW ////////////////////////////////////////////</v>
          </cell>
        </row>
        <row r="313">
          <cell r="B313" t="str">
            <v>PROGRAMAS</v>
          </cell>
        </row>
        <row r="316">
          <cell r="B316" t="str">
            <v>HOJE EM DIA</v>
          </cell>
        </row>
        <row r="317">
          <cell r="B317" t="str">
            <v>MAIS VOCÊ</v>
          </cell>
        </row>
        <row r="318">
          <cell r="B318" t="str">
            <v>ENCONTRO COM FÁTIMA BERNARDES</v>
          </cell>
        </row>
        <row r="319">
          <cell r="B319" t="str">
            <v>É DE CASA 1</v>
          </cell>
        </row>
        <row r="320">
          <cell r="B320" t="str">
            <v>É DE CASA 2</v>
          </cell>
        </row>
        <row r="321">
          <cell r="B321" t="str">
            <v>É DE CASA 3</v>
          </cell>
        </row>
        <row r="322">
          <cell r="B322" t="str">
            <v>NO BALAIO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7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ESTÚDIO C</v>
          </cell>
        </row>
        <row r="20">
          <cell r="B20" t="str">
            <v>CALDEIRÃO</v>
          </cell>
        </row>
        <row r="21">
          <cell r="B21" t="str">
            <v>DOMINGÃO</v>
          </cell>
        </row>
        <row r="22">
          <cell r="B22" t="str">
            <v>PROGRAMA RAUL GIL</v>
          </cell>
        </row>
        <row r="23">
          <cell r="B23" t="str">
            <v>DOMINGO LEGAL</v>
          </cell>
        </row>
        <row r="24">
          <cell r="B24" t="str">
            <v>ELIANA</v>
          </cell>
        </row>
        <row r="25">
          <cell r="B25" t="str">
            <v>PROGRAMA SILVIO SANTOS</v>
          </cell>
        </row>
        <row r="26">
          <cell r="B26" t="str">
            <v>FAUSTÃO NA BAND</v>
          </cell>
        </row>
        <row r="28">
          <cell r="B28" t="str">
            <v>/ CULINÁRIO ///////////////////////////////////////</v>
          </cell>
        </row>
        <row r="30">
          <cell r="B30" t="str">
            <v>PROGRAMAS</v>
          </cell>
        </row>
        <row r="33">
          <cell r="B33" t="str">
            <v>SE JOGA NA COZINHA</v>
          </cell>
        </row>
        <row r="34">
          <cell r="B34" t="str">
            <v>É DE CASA 1</v>
          </cell>
        </row>
        <row r="35">
          <cell r="B35" t="str">
            <v>É DE CASA 2</v>
          </cell>
        </row>
        <row r="36">
          <cell r="B36" t="str">
            <v>É DE CASA 3</v>
          </cell>
        </row>
        <row r="37">
          <cell r="B37" t="str">
            <v>LEMBRANÇAS ÁGUA NA BOCA</v>
          </cell>
        </row>
        <row r="38">
          <cell r="B38" t="str">
            <v>THE CHEF</v>
          </cell>
        </row>
        <row r="40">
          <cell r="B40" t="str">
            <v>/ ESPORTE ///////////////////////////////////////</v>
          </cell>
        </row>
        <row r="42">
          <cell r="B42" t="str">
            <v>PROGRAMAS</v>
          </cell>
        </row>
        <row r="45">
          <cell r="B45" t="str">
            <v>ESPORTE FANTÁSTICO</v>
          </cell>
        </row>
        <row r="46">
          <cell r="B46" t="str">
            <v>ESPORTE ESPETACULAR</v>
          </cell>
        </row>
        <row r="47">
          <cell r="B47" t="str">
            <v>GLOBO ESPORTE</v>
          </cell>
        </row>
        <row r="48">
          <cell r="B48" t="str">
            <v>SHOW DE BOLA</v>
          </cell>
        </row>
        <row r="49">
          <cell r="B49" t="str">
            <v>CONVERSA DE BOTECO</v>
          </cell>
        </row>
        <row r="50">
          <cell r="B50" t="str">
            <v>JOGO ABERTO</v>
          </cell>
        </row>
        <row r="52">
          <cell r="B52" t="str">
            <v>/ ESPORTE /////////////////////////////////////////</v>
          </cell>
        </row>
        <row r="54">
          <cell r="B54" t="str">
            <v>PROGRAMAS</v>
          </cell>
        </row>
        <row r="57">
          <cell r="B57" t="str">
            <v>FUTEBOL QUARTA-FEIRA</v>
          </cell>
        </row>
        <row r="58">
          <cell r="B58" t="str">
            <v>FUTEBOL NOITE</v>
          </cell>
        </row>
        <row r="59">
          <cell r="B59" t="str">
            <v>BIG BROTHER BRASIL</v>
          </cell>
        </row>
        <row r="60">
          <cell r="B60" t="str">
            <v>FUTEBOL DE DOMINGO</v>
          </cell>
        </row>
        <row r="61">
          <cell r="B61" t="str">
            <v>PROGRAMA DO RATINHO</v>
          </cell>
        </row>
        <row r="63">
          <cell r="B63" t="str">
            <v>FUTEBOL SÁBADO</v>
          </cell>
        </row>
        <row r="64">
          <cell r="B64" t="str">
            <v>CALDEIRÃO</v>
          </cell>
        </row>
        <row r="65">
          <cell r="B65" t="str">
            <v>FUTEBOL DE DOMINGO</v>
          </cell>
        </row>
        <row r="67">
          <cell r="B67" t="str">
            <v>FUTEBOL DOMINGO</v>
          </cell>
        </row>
        <row r="68">
          <cell r="B68" t="str">
            <v>FUTEBOL NOT</v>
          </cell>
        </row>
        <row r="69">
          <cell r="B69" t="str">
            <v>DOMINGÃO</v>
          </cell>
        </row>
        <row r="70">
          <cell r="B70" t="str">
            <v>DOMINGO LEGAL</v>
          </cell>
        </row>
        <row r="72">
          <cell r="B72" t="str">
            <v>ESPORTE RECORD</v>
          </cell>
        </row>
        <row r="73">
          <cell r="B73" t="str">
            <v>ESPORTE ESPETACULAR</v>
          </cell>
        </row>
        <row r="74">
          <cell r="B74" t="str">
            <v>GLOBO ESPORTE</v>
          </cell>
        </row>
        <row r="75">
          <cell r="B75" t="str">
            <v>SBT SPORTS</v>
          </cell>
        </row>
        <row r="76">
          <cell r="B76" t="str">
            <v>JOGO ABERTO</v>
          </cell>
        </row>
        <row r="77">
          <cell r="B77" t="str">
            <v>BAND ESPORTE CLUBE</v>
          </cell>
        </row>
        <row r="79">
          <cell r="B79" t="str">
            <v>/ FILME /////////////////////////////////////////</v>
          </cell>
        </row>
        <row r="81">
          <cell r="B81" t="str">
            <v>PROGRAMAS</v>
          </cell>
        </row>
        <row r="84">
          <cell r="B84" t="str">
            <v>CINE RECORD ESPECIAL</v>
          </cell>
        </row>
        <row r="85">
          <cell r="B85" t="str">
            <v>BIG BROTHER BRASIL</v>
          </cell>
        </row>
        <row r="86">
          <cell r="B86" t="str">
            <v>CINEMA DO LIDER</v>
          </cell>
        </row>
        <row r="87">
          <cell r="B87" t="str">
            <v>DOMINGO LEGAL</v>
          </cell>
        </row>
        <row r="89">
          <cell r="B89" t="str">
            <v>SUPER TELA</v>
          </cell>
        </row>
        <row r="90">
          <cell r="B90" t="str">
            <v>TELA QUENTE</v>
          </cell>
        </row>
        <row r="91">
          <cell r="B91" t="str">
            <v>DOMINGO MAIOR</v>
          </cell>
        </row>
        <row r="92">
          <cell r="B92" t="str">
            <v>PROGRAMA DO RATINHO</v>
          </cell>
        </row>
        <row r="93">
          <cell r="B93" t="str">
            <v>TELA DE SUCESSOS</v>
          </cell>
        </row>
        <row r="95">
          <cell r="B95" t="str">
            <v>CINE AVENTURA</v>
          </cell>
        </row>
        <row r="96">
          <cell r="B96" t="str">
            <v>SESSÃO DA TARDE</v>
          </cell>
        </row>
        <row r="97">
          <cell r="B97" t="str">
            <v>TEMPERATURA MÁXIMA</v>
          </cell>
        </row>
        <row r="98">
          <cell r="B98" t="str">
            <v>PROGRAMA RAUL GIL</v>
          </cell>
        </row>
        <row r="100">
          <cell r="B100" t="str">
            <v>TELA MÁXIMA</v>
          </cell>
        </row>
        <row r="101">
          <cell r="B101" t="str">
            <v>SUPERCINE</v>
          </cell>
        </row>
        <row r="102">
          <cell r="B102" t="str">
            <v>TELA QUENTE</v>
          </cell>
        </row>
        <row r="103">
          <cell r="B103" t="str">
            <v>TELA DE SUCESSOS</v>
          </cell>
        </row>
        <row r="105">
          <cell r="B105" t="str">
            <v>CINE MAIOR</v>
          </cell>
        </row>
        <row r="106">
          <cell r="B106" t="str">
            <v>TEMPERATURA MÁXIMA</v>
          </cell>
        </row>
        <row r="107">
          <cell r="B107" t="str">
            <v>DOMINGO LEGAL</v>
          </cell>
        </row>
        <row r="108">
          <cell r="B108" t="str">
            <v>DOMINGO NO CINEMA</v>
          </cell>
        </row>
        <row r="110">
          <cell r="B110" t="str">
            <v>CINE RECORD ESPECIAL</v>
          </cell>
        </row>
        <row r="111">
          <cell r="B111" t="str">
            <v>TELA QUENTE</v>
          </cell>
        </row>
        <row r="112">
          <cell r="B112" t="str">
            <v>SHOW DE TERÇA 1</v>
          </cell>
        </row>
        <row r="113">
          <cell r="B113" t="str">
            <v>CINE ESPETACULAR</v>
          </cell>
        </row>
        <row r="114">
          <cell r="B114" t="str">
            <v>CINE CLUBE</v>
          </cell>
        </row>
        <row r="116">
          <cell r="B116" t="str">
            <v>SUPER TELA</v>
          </cell>
        </row>
        <row r="117">
          <cell r="B117" t="str">
            <v>TELA QUENTE</v>
          </cell>
        </row>
        <row r="118">
          <cell r="B118" t="str">
            <v>DOMINGO MAIOR</v>
          </cell>
        </row>
        <row r="119">
          <cell r="B119" t="str">
            <v>PROGRAMA DO RATINHO</v>
          </cell>
        </row>
        <row r="120">
          <cell r="B120" t="str">
            <v>BAKE OFF BRASIL</v>
          </cell>
        </row>
        <row r="121">
          <cell r="B121" t="str">
            <v>TELA DE SUCESSOS</v>
          </cell>
        </row>
        <row r="122">
          <cell r="B122" t="str">
            <v>CINE CLUBE</v>
          </cell>
        </row>
        <row r="123">
          <cell r="B123" t="str">
            <v>CINE AÇÃO</v>
          </cell>
        </row>
        <row r="125">
          <cell r="B125" t="str">
            <v>/ JORNALISMO ///////////////////////////////////////</v>
          </cell>
        </row>
        <row r="127">
          <cell r="B127" t="str">
            <v>PROGRAMAS</v>
          </cell>
        </row>
        <row r="130">
          <cell r="B130" t="str">
            <v>PARANÁ NO AR</v>
          </cell>
        </row>
        <row r="131">
          <cell r="B131" t="str">
            <v>HORA UM</v>
          </cell>
        </row>
        <row r="132">
          <cell r="B132" t="str">
            <v>BOM DIA PRAÇA</v>
          </cell>
        </row>
        <row r="133">
          <cell r="B133" t="str">
            <v>PRIMEIRO IMPACTO PARANÁ</v>
          </cell>
        </row>
        <row r="135">
          <cell r="B135" t="str">
            <v>FALA BRASIL</v>
          </cell>
        </row>
        <row r="136">
          <cell r="B136" t="str">
            <v>BOM DIA PRAÇA</v>
          </cell>
        </row>
        <row r="137">
          <cell r="B137" t="str">
            <v>BOM DIA BRASIL</v>
          </cell>
        </row>
        <row r="138">
          <cell r="B138" t="str">
            <v>PRIMEIRO IMPACTO PARANÁ</v>
          </cell>
        </row>
        <row r="140">
          <cell r="B140" t="str">
            <v>CIDADE ALERTA</v>
          </cell>
        </row>
        <row r="141">
          <cell r="B141" t="str">
            <v>PRAÇA TV 2ª EDIÇÃO SS</v>
          </cell>
        </row>
        <row r="142">
          <cell r="B142" t="str">
            <v>BRASIL URGENTE</v>
          </cell>
        </row>
        <row r="143">
          <cell r="B143" t="str">
            <v>BRASIL URGENTE PARANÁ</v>
          </cell>
        </row>
        <row r="145">
          <cell r="B145" t="str">
            <v>CIDADE ALERTA CURITIBA</v>
          </cell>
        </row>
        <row r="146">
          <cell r="B146" t="str">
            <v>PRAÇA TV 2ª EDIÇÃO SS</v>
          </cell>
        </row>
        <row r="147">
          <cell r="B147" t="str">
            <v>SBT PARANÁ</v>
          </cell>
        </row>
        <row r="148">
          <cell r="B148" t="str">
            <v>BAND CIDADE 2ª EDIÇÃO</v>
          </cell>
        </row>
        <row r="149">
          <cell r="B149" t="str">
            <v>JORNAL DA BAND</v>
          </cell>
        </row>
        <row r="151">
          <cell r="B151" t="str">
            <v>RIC NOTÍCIAS</v>
          </cell>
        </row>
        <row r="152">
          <cell r="B152" t="str">
            <v>PRAÇA TV 2ª EDIÇÃO SS</v>
          </cell>
        </row>
        <row r="153">
          <cell r="B153" t="str">
            <v>BAND CIDADE 2ª EDIÇÃO</v>
          </cell>
        </row>
        <row r="154">
          <cell r="B154" t="str">
            <v>JORNAL DA BAND</v>
          </cell>
        </row>
        <row r="156">
          <cell r="B156" t="str">
            <v>JORNAL DA RECORD</v>
          </cell>
        </row>
        <row r="157">
          <cell r="B157" t="str">
            <v>JORNAL NACIONAL SS</v>
          </cell>
        </row>
        <row r="158">
          <cell r="B158" t="str">
            <v>SBT BRASIL</v>
          </cell>
        </row>
        <row r="159">
          <cell r="B159" t="str">
            <v>JORNAL DA BAND</v>
          </cell>
        </row>
        <row r="161">
          <cell r="B161" t="str">
            <v>FALA BRASIL ED SB</v>
          </cell>
        </row>
        <row r="162">
          <cell r="B162" t="str">
            <v>BOM DIA SÁBADO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7">
          <cell r="B167" t="str">
            <v>BAND CIDADE ESP SB</v>
          </cell>
        </row>
        <row r="169">
          <cell r="B169" t="str">
            <v>CIDADE ALERTA ED SB</v>
          </cell>
        </row>
        <row r="170">
          <cell r="B170" t="str">
            <v>PRAÇA TV 2ª EDIÇÃO SB</v>
          </cell>
        </row>
        <row r="171">
          <cell r="B171" t="str">
            <v>BRASIL URGENTE SB</v>
          </cell>
        </row>
        <row r="172">
          <cell r="B172" t="str">
            <v>BAND CIDADE ESP SB</v>
          </cell>
        </row>
        <row r="174">
          <cell r="B174" t="str">
            <v>JORNAL DA RECORD ED SB</v>
          </cell>
        </row>
        <row r="175">
          <cell r="B175" t="str">
            <v>JORNAL NACIONAL SB</v>
          </cell>
        </row>
        <row r="176">
          <cell r="B176" t="str">
            <v>SBT BRASIL</v>
          </cell>
        </row>
        <row r="177">
          <cell r="B177" t="str">
            <v>JORNAL DA BAND</v>
          </cell>
        </row>
        <row r="179">
          <cell r="B179" t="str">
            <v>DOMINGO ESPETACULAR</v>
          </cell>
        </row>
        <row r="180">
          <cell r="B180" t="str">
            <v>FANTÁSTICO</v>
          </cell>
        </row>
        <row r="181">
          <cell r="B181" t="str">
            <v>PROGRAMA SILVIO SANTOS</v>
          </cell>
        </row>
        <row r="183">
          <cell r="B183" t="str">
            <v>/ NOVELA ///////////////////////////////////////</v>
          </cell>
        </row>
        <row r="185">
          <cell r="B185" t="str">
            <v>PROGRAMAS</v>
          </cell>
        </row>
        <row r="188">
          <cell r="B188" t="str">
            <v>NOVELA DA TARDE 1 - CHAMAS DA VIDA</v>
          </cell>
        </row>
        <row r="189">
          <cell r="B189" t="str">
            <v>NOVELA ED ESPECIAL - O CRAVO E A ROSA</v>
          </cell>
        </row>
        <row r="190">
          <cell r="B190" t="str">
            <v>VALE A PENA VER DE NOVO - O CLONE</v>
          </cell>
        </row>
        <row r="191">
          <cell r="B191" t="str">
            <v>NOVELA TARDE 1 - AMANHÃ E PARA SEMPRE</v>
          </cell>
        </row>
        <row r="192">
          <cell r="B192" t="str">
            <v>FOFOCALIZANDO</v>
          </cell>
        </row>
        <row r="193">
          <cell r="B193" t="str">
            <v>CASOS DE FAMÍLIA</v>
          </cell>
        </row>
        <row r="194">
          <cell r="B194" t="str">
            <v>MELHOR DA TARDE</v>
          </cell>
        </row>
        <row r="196">
          <cell r="B196" t="str">
            <v>NOVELA 3 - REIS</v>
          </cell>
        </row>
        <row r="197">
          <cell r="B197" t="str">
            <v>NOVELA I - ALÉM DA ILUSÃO SS</v>
          </cell>
        </row>
        <row r="198">
          <cell r="B198" t="str">
            <v>NOVELA I - ALÉM DA ILUSÃO SB</v>
          </cell>
        </row>
        <row r="199">
          <cell r="B199" t="str">
            <v>NOVELA II - CARA E CORAGEM SS</v>
          </cell>
        </row>
        <row r="200">
          <cell r="B200" t="str">
            <v>NOVELA II - CARA E CORAGEM SB</v>
          </cell>
        </row>
        <row r="202">
          <cell r="B202" t="str">
            <v>NOVELA 22H - JESUS</v>
          </cell>
        </row>
        <row r="203">
          <cell r="B203" t="str">
            <v>NOVELA III - PANTANAL SS</v>
          </cell>
        </row>
        <row r="204">
          <cell r="B204" t="str">
            <v>NOVELA III - PANTANAL SB</v>
          </cell>
        </row>
        <row r="205">
          <cell r="B205" t="str">
            <v>NOVELA NOITE 1 - CARINHA DE ANJO</v>
          </cell>
        </row>
        <row r="207">
          <cell r="B207" t="str">
            <v>NOVELA 3 - MELHORES MOMENTOS</v>
          </cell>
        </row>
        <row r="208">
          <cell r="B208" t="str">
            <v>NOVELA I - ALÉM DA ILUSÃO SB</v>
          </cell>
        </row>
        <row r="209">
          <cell r="B209" t="str">
            <v>NOVELA II - CARA E CORAGEM SB</v>
          </cell>
        </row>
        <row r="210">
          <cell r="B210" t="str">
            <v>NOVELA III - PANTANAL SB</v>
          </cell>
        </row>
        <row r="211">
          <cell r="B211" t="str">
            <v>NOVELA NOITE 1 - CARINHA DE ANJO</v>
          </cell>
        </row>
        <row r="213">
          <cell r="B213" t="str">
            <v>/ REALITY SHOW ///////////////////////////////////////</v>
          </cell>
        </row>
        <row r="215">
          <cell r="B215" t="str">
            <v>PROGRAMAS</v>
          </cell>
        </row>
        <row r="218">
          <cell r="B218" t="str">
            <v>POWER COUPLE BRASIL</v>
          </cell>
        </row>
        <row r="219">
          <cell r="B219" t="str">
            <v>NO LIMITE</v>
          </cell>
        </row>
        <row r="220">
          <cell r="B220" t="str">
            <v>CINEMA ESPECIAL</v>
          </cell>
        </row>
        <row r="221">
          <cell r="B221" t="str">
            <v>SHOW DE QUINTA</v>
          </cell>
        </row>
        <row r="222">
          <cell r="B222" t="str">
            <v>COZINHE SE PUDER</v>
          </cell>
        </row>
        <row r="223">
          <cell r="B223" t="str">
            <v>ESQUADRÃO DA MODA</v>
          </cell>
        </row>
        <row r="224">
          <cell r="B224" t="str">
            <v>PROGRAMA DO RATINHO</v>
          </cell>
        </row>
        <row r="225">
          <cell r="B225" t="str">
            <v>MASTERCHEF AMADORES</v>
          </cell>
        </row>
        <row r="226">
          <cell r="B226" t="str">
            <v>LINHA DE COMBATE</v>
          </cell>
        </row>
        <row r="228">
          <cell r="B228" t="str">
            <v>A FAZENDA</v>
          </cell>
        </row>
        <row r="229">
          <cell r="B229" t="str">
            <v>TELA QUENTE</v>
          </cell>
        </row>
        <row r="230">
          <cell r="B230" t="str">
            <v>THE VOICE BRASIL</v>
          </cell>
        </row>
        <row r="231">
          <cell r="B231" t="str">
            <v>ALTAS HORAS</v>
          </cell>
        </row>
        <row r="232">
          <cell r="B232" t="str">
            <v>PROGRAMA DO RATINHO</v>
          </cell>
        </row>
        <row r="233">
          <cell r="B233" t="str">
            <v>BAKE OFF BRASIL</v>
          </cell>
        </row>
        <row r="234">
          <cell r="B234" t="str">
            <v>LARGADOS E PELADOS</v>
          </cell>
        </row>
        <row r="236">
          <cell r="B236" t="str">
            <v>TOP CHEF BRASIL</v>
          </cell>
        </row>
        <row r="237">
          <cell r="B237" t="str">
            <v>PROGRAMA DO RATINHO</v>
          </cell>
        </row>
        <row r="238">
          <cell r="B238" t="str">
            <v>DUELO DE MÃES</v>
          </cell>
        </row>
        <row r="239">
          <cell r="B239" t="str">
            <v>BAKE OFF BRASIL</v>
          </cell>
        </row>
        <row r="240">
          <cell r="B240" t="str">
            <v>MASTERCHEF AMADORES</v>
          </cell>
        </row>
        <row r="241">
          <cell r="B241" t="str">
            <v>90 DIAS PARA CASAR</v>
          </cell>
        </row>
        <row r="242">
          <cell r="B242" t="str">
            <v>CANTA COMIGO</v>
          </cell>
        </row>
        <row r="243">
          <cell r="B243" t="str">
            <v>THE VOICE KIDS</v>
          </cell>
        </row>
        <row r="244">
          <cell r="B244" t="str">
            <v>DOMINGÃO</v>
          </cell>
        </row>
        <row r="245">
          <cell r="B245" t="str">
            <v>DOMINGO LEGAL</v>
          </cell>
        </row>
        <row r="246">
          <cell r="B246" t="str">
            <v>ELIANA</v>
          </cell>
        </row>
        <row r="249">
          <cell r="B249" t="str">
            <v>/ REPORTAGEM ///////////////////////////////////////</v>
          </cell>
        </row>
        <row r="251">
          <cell r="B251" t="str">
            <v>PROGRAMAS</v>
          </cell>
        </row>
        <row r="254">
          <cell r="B254" t="str">
            <v>BALANÇO GERAL CURITIBA</v>
          </cell>
        </row>
        <row r="255">
          <cell r="B255" t="str">
            <v>PRAÇA TV 1ª EDIÇÃO</v>
          </cell>
        </row>
        <row r="256">
          <cell r="B256" t="str">
            <v>JORNAL HOJE</v>
          </cell>
        </row>
        <row r="257">
          <cell r="B257" t="str">
            <v>TRIBUNA DA MASSA</v>
          </cell>
        </row>
        <row r="258">
          <cell r="B258" t="str">
            <v>SBT NOTÍCIAS PARANÁ</v>
          </cell>
        </row>
        <row r="259">
          <cell r="B259" t="str">
            <v>BAND CIDADE 1ª EDIÇÃO</v>
          </cell>
        </row>
        <row r="260">
          <cell r="B260" t="str">
            <v>BOA TARDE PARANÁ</v>
          </cell>
        </row>
        <row r="262">
          <cell r="B262" t="str">
            <v>BALANÇO GERAL CURITIBA ED SB</v>
          </cell>
        </row>
        <row r="263">
          <cell r="B263" t="str">
            <v>JORNAL HOJE</v>
          </cell>
        </row>
        <row r="264">
          <cell r="B264" t="str">
            <v>PLUG RPC</v>
          </cell>
        </row>
        <row r="265">
          <cell r="B265" t="str">
            <v>TRIBUNA DA MASSA ESP</v>
          </cell>
        </row>
        <row r="267">
          <cell r="B267" t="str">
            <v>CÂMERA RECORD</v>
          </cell>
        </row>
        <row r="268">
          <cell r="B268" t="str">
            <v>PROFISSÃO REPÓRTER</v>
          </cell>
        </row>
        <row r="269">
          <cell r="B269" t="str">
            <v>GLOBO REPÓRTER</v>
          </cell>
        </row>
        <row r="270">
          <cell r="B270" t="str">
            <v>DOMINGO MAIOR</v>
          </cell>
        </row>
        <row r="272">
          <cell r="B272" t="str">
            <v>BRASIL CAMINHONEIRO</v>
          </cell>
        </row>
        <row r="273">
          <cell r="B273" t="str">
            <v>MEU PARANÁ</v>
          </cell>
        </row>
        <row r="274">
          <cell r="B274" t="str">
            <v>AUTO ESPORTE</v>
          </cell>
        </row>
        <row r="276">
          <cell r="B276" t="str">
            <v>REPÓRTER RECORD INVESTIGAÇÃO</v>
          </cell>
        </row>
        <row r="277">
          <cell r="B277" t="str">
            <v>PROFISSÃO REPÓRTER</v>
          </cell>
        </row>
        <row r="278">
          <cell r="B278" t="str">
            <v>GLOBO REPÓRTER</v>
          </cell>
        </row>
        <row r="279">
          <cell r="B279" t="str">
            <v>CINEMA DO LIDER</v>
          </cell>
        </row>
        <row r="280">
          <cell r="B280" t="str">
            <v>PROGRAMA DO RATINHO</v>
          </cell>
        </row>
        <row r="282">
          <cell r="B282" t="str">
            <v>/ RURAL /////////////////////////////////////////</v>
          </cell>
        </row>
        <row r="284">
          <cell r="B284" t="str">
            <v>PROGRAMAS</v>
          </cell>
        </row>
        <row r="287">
          <cell r="B287" t="str">
            <v>RIC RURAL</v>
          </cell>
        </row>
        <row r="288">
          <cell r="B288" t="str">
            <v>GLOBO RURAL</v>
          </cell>
        </row>
        <row r="289">
          <cell r="B289" t="str">
            <v>CAMINHOS DO CAMPO</v>
          </cell>
        </row>
        <row r="290">
          <cell r="B290" t="str">
            <v>NOSSO AGRO</v>
          </cell>
        </row>
        <row r="291">
          <cell r="B291" t="str">
            <v>AGRO BAND</v>
          </cell>
        </row>
        <row r="293">
          <cell r="B293" t="str">
            <v>/ SÉRIE /////////////////////////////////////////</v>
          </cell>
        </row>
        <row r="295">
          <cell r="B295" t="str">
            <v>PROGRAMAS</v>
          </cell>
        </row>
        <row r="298">
          <cell r="B298" t="str">
            <v>SÉRIE PREMIUM</v>
          </cell>
        </row>
        <row r="299">
          <cell r="B299" t="str">
            <v>TELA QUENTE</v>
          </cell>
        </row>
        <row r="300">
          <cell r="B300" t="str">
            <v>CINE ESPETACULAR</v>
          </cell>
        </row>
        <row r="301">
          <cell r="B301" t="str">
            <v>A PRAÇA É NOSSA</v>
          </cell>
        </row>
        <row r="302">
          <cell r="B302" t="str">
            <v>PROGRAMA DO RATINHO</v>
          </cell>
        </row>
        <row r="304">
          <cell r="B304" t="str">
            <v>AEROPORTO ÁREA RESTRITA</v>
          </cell>
        </row>
        <row r="305">
          <cell r="B305" t="str">
            <v>BIG BROTHER BRASIL</v>
          </cell>
        </row>
        <row r="306">
          <cell r="B306" t="str">
            <v>TELA QUENTE</v>
          </cell>
        </row>
        <row r="307">
          <cell r="B307" t="str">
            <v>PROGRAMA DO RATINHO</v>
          </cell>
        </row>
        <row r="309">
          <cell r="B309" t="str">
            <v>SÉRIE DE SÁBADO</v>
          </cell>
        </row>
        <row r="310">
          <cell r="B310" t="str">
            <v>ALTAS HORAS</v>
          </cell>
        </row>
        <row r="311">
          <cell r="B311" t="str">
            <v>SUPERCINE</v>
          </cell>
        </row>
        <row r="312">
          <cell r="B312" t="str">
            <v>THE BLACKLIST</v>
          </cell>
        </row>
        <row r="314">
          <cell r="B314" t="str">
            <v>SÉRIE DE DOMINGO</v>
          </cell>
        </row>
        <row r="315">
          <cell r="B315" t="str">
            <v>DOMINGO MAIOR</v>
          </cell>
        </row>
        <row r="316">
          <cell r="B316" t="str">
            <v>CINEMA DE GRAÇA</v>
          </cell>
        </row>
        <row r="317">
          <cell r="B317" t="str">
            <v>CANAL LIVRE</v>
          </cell>
        </row>
        <row r="319">
          <cell r="B319" t="str">
            <v>/ SHOW /////////////////////////////////////////</v>
          </cell>
        </row>
        <row r="321">
          <cell r="B321" t="str">
            <v>PROGRAMAS</v>
          </cell>
        </row>
        <row r="324">
          <cell r="B324" t="str">
            <v>HOJE EM DIA</v>
          </cell>
        </row>
        <row r="325">
          <cell r="B325" t="str">
            <v>MAIS VOCÊ</v>
          </cell>
        </row>
        <row r="326">
          <cell r="B326" t="str">
            <v>ENCONTRO COM FÁTIMA BERNARDES</v>
          </cell>
        </row>
        <row r="327">
          <cell r="B327" t="str">
            <v>É DE CASA 1</v>
          </cell>
        </row>
        <row r="328">
          <cell r="B328" t="str">
            <v>É DE CASA 2</v>
          </cell>
        </row>
        <row r="329">
          <cell r="B329" t="str">
            <v>É DE CASA 3</v>
          </cell>
        </row>
        <row r="330">
          <cell r="B330" t="str">
            <v>THE CHEF</v>
          </cell>
        </row>
        <row r="332">
          <cell r="B332" t="str">
            <v>A HORA DA VENENOSA</v>
          </cell>
        </row>
        <row r="333">
          <cell r="B333" t="str">
            <v>SESSÃO DA TARDE</v>
          </cell>
        </row>
        <row r="334">
          <cell r="B334" t="str">
            <v>SALADA MISTA</v>
          </cell>
        </row>
        <row r="335">
          <cell r="B335" t="str">
            <v>FOFOCALIZANDO</v>
          </cell>
        </row>
        <row r="336">
          <cell r="B336" t="str">
            <v>VIDA ALHEIA</v>
          </cell>
        </row>
        <row r="337">
          <cell r="B337" t="str">
            <v>BAND MULHER</v>
          </cell>
        </row>
        <row r="339">
          <cell r="B339" t="str">
            <v>/ TELEVENDAS /////////////////////////////////////////</v>
          </cell>
        </row>
        <row r="341">
          <cell r="B341" t="str">
            <v>PROGRAMAS</v>
          </cell>
        </row>
        <row r="344">
          <cell r="B344" t="str">
            <v>MEGA OFERTA</v>
          </cell>
        </row>
        <row r="345">
          <cell r="B345" t="str">
            <v>MEU PARANÁ</v>
          </cell>
        </row>
        <row r="506">
          <cell r="B506" t="str">
            <v>Lista de Targets</v>
          </cell>
        </row>
        <row r="507">
          <cell r="B507" t="str">
            <v>DOMICILIAR</v>
          </cell>
        </row>
        <row r="508">
          <cell r="B508" t="str">
            <v>INDIVÍDUOS</v>
          </cell>
        </row>
        <row r="509">
          <cell r="B509" t="str">
            <v>AS AB 25+</v>
          </cell>
        </row>
        <row r="510">
          <cell r="B510" t="str">
            <v>AS ABC 18+</v>
          </cell>
        </row>
        <row r="511">
          <cell r="B511" t="str">
            <v>AS ABC 18-49</v>
          </cell>
        </row>
        <row r="512">
          <cell r="B512" t="str">
            <v>AS ABC 25+</v>
          </cell>
        </row>
        <row r="513">
          <cell r="B513" t="str">
            <v>AS ABCDE 18+</v>
          </cell>
        </row>
        <row r="514">
          <cell r="B514" t="str">
            <v>AS ABCDE 25+</v>
          </cell>
        </row>
        <row r="515">
          <cell r="B515" t="str">
            <v>HH AB 25+</v>
          </cell>
        </row>
        <row r="516">
          <cell r="B516" t="str">
            <v>HH ABC 25+</v>
          </cell>
        </row>
        <row r="517">
          <cell r="B517" t="str">
            <v>MM AB 25+</v>
          </cell>
        </row>
        <row r="518">
          <cell r="B518" t="str">
            <v>MM ABC 25+</v>
          </cell>
        </row>
      </sheetData>
      <sheetData sheetId="8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7">
          <cell r="B97" t="str">
            <v>CINE RECORD ESPECIAL</v>
          </cell>
        </row>
        <row r="98">
          <cell r="B98" t="str">
            <v>TELA QUENTE</v>
          </cell>
        </row>
        <row r="99">
          <cell r="B99" t="str">
            <v>SHOW DE TERÇA 1</v>
          </cell>
        </row>
        <row r="100">
          <cell r="B100" t="str">
            <v>CINE ESPETACULAR</v>
          </cell>
        </row>
        <row r="101">
          <cell r="B101" t="str">
            <v>CINE CLUBE</v>
          </cell>
        </row>
        <row r="103">
          <cell r="B103" t="str">
            <v>SUPER TELA</v>
          </cell>
        </row>
        <row r="104">
          <cell r="B104" t="str">
            <v>TELA QUENTE</v>
          </cell>
        </row>
        <row r="105">
          <cell r="B105" t="str">
            <v>DOMINGO MAIOR</v>
          </cell>
        </row>
        <row r="106">
          <cell r="B106" t="str">
            <v>PROGRAMA DO RATINHO</v>
          </cell>
        </row>
        <row r="107">
          <cell r="B107" t="str">
            <v>BAKE OFF BRASIL</v>
          </cell>
        </row>
        <row r="108">
          <cell r="B108" t="str">
            <v>TELA DE SUCESSOS</v>
          </cell>
        </row>
        <row r="109">
          <cell r="B109" t="str">
            <v>CINE CLUBE</v>
          </cell>
        </row>
        <row r="110">
          <cell r="B110" t="str">
            <v>CINE AÇÃO</v>
          </cell>
        </row>
        <row r="112">
          <cell r="B112" t="str">
            <v>/ JORNALISMO ///////////////////////////////////////</v>
          </cell>
        </row>
        <row r="114">
          <cell r="B114" t="str">
            <v>PROGRAMAS</v>
          </cell>
        </row>
        <row r="117">
          <cell r="B117" t="str">
            <v>DF NO AR</v>
          </cell>
        </row>
        <row r="118">
          <cell r="B118" t="str">
            <v>HORA UM</v>
          </cell>
        </row>
        <row r="119">
          <cell r="B119" t="str">
            <v>BOM DIA PRAÇA</v>
          </cell>
        </row>
        <row r="120">
          <cell r="B120" t="str">
            <v>PRIMEIRO IMPACTO</v>
          </cell>
        </row>
        <row r="121">
          <cell r="B121" t="str">
            <v>BORA BRASIL</v>
          </cell>
        </row>
        <row r="123">
          <cell r="B123" t="str">
            <v>FALA BRASIL</v>
          </cell>
        </row>
        <row r="124">
          <cell r="B124" t="str">
            <v>BOM DIA PRAÇA</v>
          </cell>
        </row>
        <row r="125">
          <cell r="B125" t="str">
            <v>BOM DIA BRASIL</v>
          </cell>
        </row>
        <row r="126">
          <cell r="B126" t="str">
            <v>PRIMEIRO IMPACTO</v>
          </cell>
        </row>
        <row r="127">
          <cell r="B127" t="str">
            <v>BORA BRASIL</v>
          </cell>
        </row>
        <row r="129">
          <cell r="B129" t="str">
            <v>CIDADE ALERTA</v>
          </cell>
        </row>
        <row r="130">
          <cell r="B130" t="str">
            <v>PRAÇA TV 2ª EDIÇÃO SS</v>
          </cell>
        </row>
        <row r="131">
          <cell r="B131" t="str">
            <v>SBT BRASÍLIA - 2ª EDIÇÃO</v>
          </cell>
        </row>
        <row r="132">
          <cell r="B132" t="str">
            <v>BRASIL URGENTE</v>
          </cell>
        </row>
        <row r="133">
          <cell r="B133" t="str">
            <v>BRASIL URGENTE DF</v>
          </cell>
        </row>
        <row r="135">
          <cell r="B135" t="str">
            <v>CIDADE ALERTA DF</v>
          </cell>
        </row>
        <row r="136">
          <cell r="B136" t="str">
            <v>PRAÇA TV 2ª EDIÇÃO SS</v>
          </cell>
        </row>
        <row r="137">
          <cell r="B137" t="str">
            <v>SBT BRASÍLIA - 2ª EDIÇÃO</v>
          </cell>
        </row>
        <row r="138">
          <cell r="B138" t="str">
            <v>BAND CIDADE 2ª EDIÇÃO</v>
          </cell>
        </row>
        <row r="140">
          <cell r="B140" t="str">
            <v>DF RECORD</v>
          </cell>
        </row>
        <row r="141">
          <cell r="B141" t="str">
            <v>PRAÇA TV 2ª EDIÇÃO SS</v>
          </cell>
        </row>
        <row r="142">
          <cell r="B142" t="str">
            <v>SBT BRASÍLIA - 2ª EDIÇÃO</v>
          </cell>
        </row>
        <row r="143">
          <cell r="B143" t="str">
            <v>BAND CIDADE 2ª EDIÇÃO</v>
          </cell>
        </row>
        <row r="145">
          <cell r="B145" t="str">
            <v>JORNAL DA RECORD</v>
          </cell>
        </row>
        <row r="146">
          <cell r="B146" t="str">
            <v>JORNAL NACIONAL SS</v>
          </cell>
        </row>
        <row r="147">
          <cell r="B147" t="str">
            <v>SBT BRASÍLIA - 2ª EDIÇÃO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FALA BRASIL ED SB</v>
          </cell>
        </row>
        <row r="152">
          <cell r="B152" t="str">
            <v>BOM DIA BRASIL</v>
          </cell>
        </row>
        <row r="153">
          <cell r="B153" t="str">
            <v>ESTUDIO LIVRE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9">
          <cell r="B159" t="str">
            <v>CIDADE ALERTA ED SB</v>
          </cell>
        </row>
        <row r="160">
          <cell r="B160" t="str">
            <v>PRAÇA TV 2ª EDIÇÃO SB</v>
          </cell>
        </row>
        <row r="162">
          <cell r="B162" t="str">
            <v>JORNAL DA RECORD ED SB</v>
          </cell>
        </row>
        <row r="163">
          <cell r="B163" t="str">
            <v>JORNAL NACIONAL SB</v>
          </cell>
        </row>
        <row r="164">
          <cell r="B164" t="str">
            <v>SBT BRASIL</v>
          </cell>
        </row>
        <row r="165">
          <cell r="B165" t="str">
            <v>JORNAL DA BAND</v>
          </cell>
        </row>
        <row r="167">
          <cell r="B167" t="str">
            <v>DOMINGO ESPETACULAR</v>
          </cell>
        </row>
        <row r="168">
          <cell r="B168" t="str">
            <v>FANTÁSTICO</v>
          </cell>
        </row>
        <row r="169">
          <cell r="B169" t="str">
            <v>PROGRAMA SILVIO SANTOS</v>
          </cell>
        </row>
        <row r="171">
          <cell r="B171" t="str">
            <v>/ NOVELA //////////////////////////////////////////</v>
          </cell>
        </row>
        <row r="173">
          <cell r="B173" t="str">
            <v>PROGRAMAS</v>
          </cell>
        </row>
        <row r="176">
          <cell r="B176" t="str">
            <v>NOVELA DA TARDE 1 - CHAMAS DA VIDA</v>
          </cell>
        </row>
        <row r="177">
          <cell r="B177" t="str">
            <v>NOVELA ED ESPECIAL - O CRAVO E A ROSA</v>
          </cell>
        </row>
        <row r="178">
          <cell r="B178" t="str">
            <v>VALE A PENA VER DE NOVO - O CLONE</v>
          </cell>
        </row>
        <row r="179">
          <cell r="B179" t="str">
            <v>NOVELA TARDE 1 - AMANHÃ E PARA SEMPRE</v>
          </cell>
        </row>
        <row r="180">
          <cell r="B180" t="str">
            <v>FOFOCALIZANDO</v>
          </cell>
        </row>
        <row r="181">
          <cell r="B181" t="str">
            <v>CASOS DE FAMÍLIA</v>
          </cell>
        </row>
        <row r="182">
          <cell r="B182" t="str">
            <v>MELHOR DA TARDE</v>
          </cell>
        </row>
        <row r="184">
          <cell r="B184" t="str">
            <v>NOVELA 3 - REIS</v>
          </cell>
        </row>
        <row r="185">
          <cell r="B185" t="str">
            <v>NOVELA I - ALÉM DA ILUSÃO SS</v>
          </cell>
        </row>
        <row r="186">
          <cell r="B186" t="str">
            <v>NOVELA I - ALÉM DA ILUSÃO SB</v>
          </cell>
        </row>
        <row r="187">
          <cell r="B187" t="str">
            <v>NOVELA II - CARA E CORAGEM SS</v>
          </cell>
        </row>
        <row r="188">
          <cell r="B188" t="str">
            <v>NOVELA II - CARA E CORAGEM SB</v>
          </cell>
        </row>
        <row r="190">
          <cell r="B190" t="str">
            <v>NOVELA 22H - JESUS</v>
          </cell>
        </row>
        <row r="191">
          <cell r="B191" t="str">
            <v>NOVELA III - PANTANAL SS</v>
          </cell>
        </row>
        <row r="192">
          <cell r="B192" t="str">
            <v>NOVELA III - PANTANAL SB</v>
          </cell>
        </row>
        <row r="193">
          <cell r="B193" t="str">
            <v>NOVELA NOITE 1 - CARINHA DE ANJO</v>
          </cell>
        </row>
        <row r="195">
          <cell r="B195" t="str">
            <v>NOVELA 3 - MELHORES MOMENTOS</v>
          </cell>
        </row>
        <row r="196">
          <cell r="B196" t="str">
            <v>NOVELA I - ALÉM DA ILUSÃO SB</v>
          </cell>
        </row>
        <row r="197">
          <cell r="B197" t="str">
            <v>NOVELA II - CARA E CORAGEM SB</v>
          </cell>
        </row>
        <row r="198">
          <cell r="B198" t="str">
            <v>NOVELA III - PANTANAL SB</v>
          </cell>
        </row>
        <row r="199">
          <cell r="B199" t="str">
            <v>NOVELA NOITE 1 - CARINHA DE ANJO</v>
          </cell>
        </row>
        <row r="201">
          <cell r="B201" t="str">
            <v>/ REALITY SHOW ///////////////////////////////////////</v>
          </cell>
        </row>
        <row r="203">
          <cell r="B203" t="str">
            <v>PROGRAMAS</v>
          </cell>
        </row>
        <row r="206">
          <cell r="B206" t="str">
            <v>POWER COUPLE BRASIL</v>
          </cell>
        </row>
        <row r="207">
          <cell r="B207" t="str">
            <v>NO LIMITE</v>
          </cell>
        </row>
        <row r="208">
          <cell r="B208" t="str">
            <v>CINEMA ESPECIAL</v>
          </cell>
        </row>
        <row r="209">
          <cell r="B209" t="str">
            <v>SHOW DE QUINTA</v>
          </cell>
        </row>
        <row r="210">
          <cell r="B210" t="str">
            <v>COZINHE SE PUDER</v>
          </cell>
        </row>
        <row r="211">
          <cell r="B211" t="str">
            <v>ESQUADRÃO DA MODA</v>
          </cell>
        </row>
        <row r="212">
          <cell r="B212" t="str">
            <v>PROGRAMA DO RATINHO</v>
          </cell>
        </row>
        <row r="213">
          <cell r="B213" t="str">
            <v>MASTERCHEF AMADORES</v>
          </cell>
        </row>
        <row r="214">
          <cell r="B214" t="str">
            <v>LINHA DE COMBATE</v>
          </cell>
        </row>
        <row r="216">
          <cell r="B216" t="str">
            <v>A FAZENDA</v>
          </cell>
        </row>
        <row r="217">
          <cell r="B217" t="str">
            <v>TELA QUENTE</v>
          </cell>
        </row>
        <row r="218">
          <cell r="B218" t="str">
            <v>THE VOICE BRASIL</v>
          </cell>
        </row>
        <row r="219">
          <cell r="B219" t="str">
            <v>ALTAS HORAS</v>
          </cell>
        </row>
        <row r="220">
          <cell r="B220" t="str">
            <v>PROGRAMA DO RATINHO</v>
          </cell>
        </row>
        <row r="221">
          <cell r="B221" t="str">
            <v>BAKE OFF BRASIL</v>
          </cell>
        </row>
        <row r="222">
          <cell r="B222" t="str">
            <v>LARGADOS E PELADOS</v>
          </cell>
        </row>
        <row r="224">
          <cell r="B224" t="str">
            <v>TOP CHEF BRASIL</v>
          </cell>
        </row>
        <row r="225">
          <cell r="B225" t="str">
            <v>PROGRAMA DO RATINHO</v>
          </cell>
        </row>
        <row r="226">
          <cell r="B226" t="str">
            <v>DUELO DE MÃES</v>
          </cell>
        </row>
        <row r="227">
          <cell r="B227" t="str">
            <v>BAKE OFF BRASIL</v>
          </cell>
        </row>
        <row r="228">
          <cell r="B228" t="str">
            <v>MASTERCHEF AMADORES</v>
          </cell>
        </row>
        <row r="229">
          <cell r="B229" t="str">
            <v>90 DIAS PARA CASAR</v>
          </cell>
        </row>
        <row r="230">
          <cell r="B230" t="str">
            <v>CANTA COMIGO</v>
          </cell>
        </row>
        <row r="231">
          <cell r="B231" t="str">
            <v>THE VOICE KIDS</v>
          </cell>
        </row>
        <row r="232">
          <cell r="B232" t="str">
            <v>DOMINGÃO</v>
          </cell>
        </row>
        <row r="233">
          <cell r="B233" t="str">
            <v>DOMINGO LEGAL</v>
          </cell>
        </row>
        <row r="234">
          <cell r="B234" t="str">
            <v>ELIANA</v>
          </cell>
        </row>
        <row r="238">
          <cell r="B238" t="str">
            <v>/ REPORTAGEM ///////////////////////////////////////</v>
          </cell>
        </row>
        <row r="240">
          <cell r="B240" t="str">
            <v>PROGRAMAS</v>
          </cell>
        </row>
        <row r="243">
          <cell r="B243" t="str">
            <v>BALANÇO GERAL DF MANHÃ</v>
          </cell>
        </row>
        <row r="244">
          <cell r="B244" t="str">
            <v>HORA UM</v>
          </cell>
        </row>
        <row r="245">
          <cell r="B245" t="str">
            <v>BOM DIA PRAÇA</v>
          </cell>
        </row>
        <row r="246">
          <cell r="B246" t="str">
            <v>PRIMEIRO IMPACTO</v>
          </cell>
        </row>
        <row r="247">
          <cell r="B247" t="str">
            <v>PRIMEIRO JORNAL</v>
          </cell>
        </row>
        <row r="249">
          <cell r="B249" t="str">
            <v>BALANÇO GERAL DF</v>
          </cell>
        </row>
        <row r="250">
          <cell r="B250" t="str">
            <v>PRAÇA TV 1ª EDIÇÃO</v>
          </cell>
        </row>
        <row r="251">
          <cell r="B251" t="str">
            <v>JORNAL HOJE</v>
          </cell>
        </row>
        <row r="252">
          <cell r="B252" t="str">
            <v>SBT BRASÍLIA - 1ª EDIÇÃO</v>
          </cell>
        </row>
        <row r="253">
          <cell r="B253" t="str">
            <v>BAND CIDADE 1ª EDIÇÃO</v>
          </cell>
        </row>
        <row r="255">
          <cell r="B255" t="str">
            <v>BALANÇO GERAL DF ED SB</v>
          </cell>
        </row>
        <row r="256">
          <cell r="B256" t="str">
            <v>PRAÇA TV 1ª EDIÇÃO</v>
          </cell>
        </row>
        <row r="257">
          <cell r="B257" t="str">
            <v>JORNAL HOJE</v>
          </cell>
        </row>
        <row r="258">
          <cell r="B258" t="str">
            <v>É SÁBADO</v>
          </cell>
        </row>
        <row r="259">
          <cell r="B259" t="str">
            <v>BAND CIDADE 1ª EDIÇÃO</v>
          </cell>
        </row>
        <row r="261">
          <cell r="B261" t="str">
            <v>CÂMERA RECORD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DOMINGO MAIOR</v>
          </cell>
        </row>
        <row r="266">
          <cell r="B266" t="str">
            <v>BRASIL CAMINHONEIRO</v>
          </cell>
        </row>
        <row r="267">
          <cell r="B267" t="str">
            <v>AUTO ESPORTE</v>
          </cell>
        </row>
        <row r="269">
          <cell r="B269" t="str">
            <v>REPÓRTER RECORD INVESTIGAÇÃO</v>
          </cell>
        </row>
        <row r="270">
          <cell r="B270" t="str">
            <v>PROFISSÃO REPÓRTER</v>
          </cell>
        </row>
        <row r="271">
          <cell r="B271" t="str">
            <v>GLOBO REPÓRTER</v>
          </cell>
        </row>
        <row r="272">
          <cell r="B272" t="str">
            <v>CINEMA DO LIDER</v>
          </cell>
        </row>
        <row r="273">
          <cell r="B273" t="str">
            <v>PROGRAMA DO RATINHO</v>
          </cell>
        </row>
        <row r="275">
          <cell r="B275" t="str">
            <v>/ RURAL /////////////////////////////////////////</v>
          </cell>
        </row>
        <row r="277">
          <cell r="B277" t="str">
            <v>PROGRAMAS</v>
          </cell>
        </row>
        <row r="280">
          <cell r="B280" t="str">
            <v>AGRO RECORD</v>
          </cell>
        </row>
        <row r="281">
          <cell r="B281" t="str">
            <v>GLOBO RURAL</v>
          </cell>
        </row>
        <row r="282">
          <cell r="B282" t="str">
            <v>NOSSO AGRO</v>
          </cell>
        </row>
        <row r="284">
          <cell r="B284" t="str">
            <v>/ SÉRIE ///////////////////////////////////////////</v>
          </cell>
        </row>
        <row r="286">
          <cell r="B286" t="str">
            <v>PROGRAMAS</v>
          </cell>
        </row>
        <row r="289">
          <cell r="B289" t="str">
            <v>SÉRIE PREMIUM</v>
          </cell>
        </row>
        <row r="290">
          <cell r="B290" t="str">
            <v>TELA QUENTE</v>
          </cell>
        </row>
        <row r="291">
          <cell r="B291" t="str">
            <v>CINE ESPETACULAR</v>
          </cell>
        </row>
        <row r="292">
          <cell r="B292" t="str">
            <v>A PRAÇA É NOSSA</v>
          </cell>
        </row>
        <row r="293">
          <cell r="B293" t="str">
            <v>PROGRAMA DO RATINHO</v>
          </cell>
        </row>
        <row r="294">
          <cell r="B294" t="str">
            <v>A PRAÇA É NOSSA</v>
          </cell>
        </row>
        <row r="295">
          <cell r="B295" t="str">
            <v>CINE CLUBE</v>
          </cell>
        </row>
        <row r="297">
          <cell r="B297" t="str">
            <v>AEROPORTO ÁREA RESTRITA</v>
          </cell>
        </row>
        <row r="298">
          <cell r="B298" t="str">
            <v>BIG BROTHER BRASIL</v>
          </cell>
        </row>
        <row r="299">
          <cell r="B299" t="str">
            <v>TELA QUENTE</v>
          </cell>
        </row>
        <row r="300">
          <cell r="B300" t="str">
            <v>PROGRAMA DO RATINHO</v>
          </cell>
        </row>
        <row r="302">
          <cell r="B302" t="str">
            <v>SÉRIE DE SÁBADO</v>
          </cell>
        </row>
        <row r="303">
          <cell r="B303" t="str">
            <v>ALTAS HORAS</v>
          </cell>
        </row>
        <row r="304">
          <cell r="B304" t="str">
            <v>SUPERCINE</v>
          </cell>
        </row>
        <row r="305">
          <cell r="B305" t="str">
            <v>THE BLACKLIST</v>
          </cell>
        </row>
        <row r="307">
          <cell r="B307" t="str">
            <v>SÉRIE DE DOMINGO</v>
          </cell>
        </row>
        <row r="308">
          <cell r="B308" t="str">
            <v>DOMINGO MAIOR</v>
          </cell>
        </row>
        <row r="309">
          <cell r="B309" t="str">
            <v>CINEMA DE GRAÇA</v>
          </cell>
        </row>
        <row r="310">
          <cell r="B310" t="str">
            <v>CANAL LIVRE</v>
          </cell>
        </row>
        <row r="312">
          <cell r="B312" t="str">
            <v>/ SHOW /////////////////////////////////////////</v>
          </cell>
        </row>
        <row r="314">
          <cell r="B314" t="str">
            <v>PROGRAMAS</v>
          </cell>
        </row>
        <row r="317">
          <cell r="B317" t="str">
            <v>HOJE EM DIA</v>
          </cell>
        </row>
        <row r="318">
          <cell r="B318" t="str">
            <v>MAIS VOCÊ</v>
          </cell>
        </row>
        <row r="319">
          <cell r="B319" t="str">
            <v>ENCONTRO COM FÁTIMA BERNARDES</v>
          </cell>
        </row>
        <row r="320">
          <cell r="B320" t="str">
            <v>É DE CASA 1</v>
          </cell>
        </row>
        <row r="321">
          <cell r="B321" t="str">
            <v>É DE CASA 2</v>
          </cell>
        </row>
        <row r="322">
          <cell r="B322" t="str">
            <v>É DE CASA 3</v>
          </cell>
        </row>
        <row r="323">
          <cell r="B323" t="str">
            <v>THE CHEF</v>
          </cell>
        </row>
        <row r="484">
          <cell r="B484" t="str">
            <v>Lista de Targets</v>
          </cell>
        </row>
        <row r="485">
          <cell r="B485" t="str">
            <v>DOMICILIAR</v>
          </cell>
        </row>
        <row r="486">
          <cell r="B486" t="str">
            <v>INDIVÍDUOS</v>
          </cell>
        </row>
        <row r="487">
          <cell r="B487" t="str">
            <v>AS AB 25+</v>
          </cell>
        </row>
        <row r="488">
          <cell r="B488" t="str">
            <v>AS ABC 18+</v>
          </cell>
        </row>
        <row r="489">
          <cell r="B489" t="str">
            <v>AS ABC 18-49</v>
          </cell>
        </row>
        <row r="490">
          <cell r="B490" t="str">
            <v>AS ABC 25+</v>
          </cell>
        </row>
        <row r="491">
          <cell r="B491" t="str">
            <v>AS ABCDE 18+</v>
          </cell>
        </row>
        <row r="492">
          <cell r="B492" t="str">
            <v>AS ABCDE 25+</v>
          </cell>
        </row>
        <row r="493">
          <cell r="B493" t="str">
            <v>HH AB 25+</v>
          </cell>
        </row>
        <row r="494">
          <cell r="B494" t="str">
            <v>HH ABC 25+</v>
          </cell>
        </row>
        <row r="495">
          <cell r="B495" t="str">
            <v>MM AB 25+</v>
          </cell>
        </row>
        <row r="496">
          <cell r="B496" t="str">
            <v>MM ABC 25+</v>
          </cell>
        </row>
      </sheetData>
      <sheetData sheetId="9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6H NOTÍCIAS</v>
          </cell>
        </row>
        <row r="120">
          <cell r="B120" t="str">
            <v>NA MIRA</v>
          </cell>
        </row>
        <row r="121">
          <cell r="B121" t="str">
            <v>BORA BRASIL</v>
          </cell>
        </row>
        <row r="123">
          <cell r="B123" t="str">
            <v>CIDADE ALERTA</v>
          </cell>
        </row>
        <row r="124">
          <cell r="B124" t="str">
            <v>PRAÇA TV 2ª EDIÇÃO SS</v>
          </cell>
        </row>
        <row r="125">
          <cell r="B125" t="str">
            <v>BRASIL URGENTE</v>
          </cell>
        </row>
        <row r="127">
          <cell r="B127" t="str">
            <v>AMAZONAS RECORD</v>
          </cell>
        </row>
        <row r="128">
          <cell r="B128" t="str">
            <v>PRAÇA TV 2ª EDIÇÃO SS</v>
          </cell>
        </row>
        <row r="129">
          <cell r="B129" t="str">
            <v>NORTE NOTÍCIAS</v>
          </cell>
        </row>
        <row r="130">
          <cell r="B130" t="str">
            <v>AMAZONAS ACONTECE</v>
          </cell>
        </row>
        <row r="132">
          <cell r="B132" t="str">
            <v>JORNAL DA RECORD</v>
          </cell>
        </row>
        <row r="133">
          <cell r="B133" t="str">
            <v>JORNAL NACIONAL SS</v>
          </cell>
        </row>
        <row r="134">
          <cell r="B134" t="str">
            <v>SBT BRASIL</v>
          </cell>
        </row>
        <row r="135">
          <cell r="B135" t="str">
            <v>JORNAL DA BAND</v>
          </cell>
        </row>
        <row r="137">
          <cell r="B137" t="str">
            <v>FALA BRASIL ED SB</v>
          </cell>
        </row>
        <row r="138">
          <cell r="B138" t="str">
            <v>BOM DIA SÁBADO</v>
          </cell>
        </row>
        <row r="139">
          <cell r="B139" t="str">
            <v>BOM DIA BRASIL</v>
          </cell>
        </row>
        <row r="141">
          <cell r="B141" t="str">
            <v>CIDADE ALERTA ED SB</v>
          </cell>
        </row>
        <row r="142">
          <cell r="B142" t="str">
            <v>PRAÇA TV 2ª EDIÇÃO SB</v>
          </cell>
        </row>
        <row r="143">
          <cell r="B143" t="str">
            <v>BRASIL URGENTE SB</v>
          </cell>
        </row>
        <row r="145">
          <cell r="B145" t="str">
            <v>CIDADE ALERTA ED SB</v>
          </cell>
        </row>
        <row r="146">
          <cell r="B146" t="str">
            <v>PRAÇA TV 2ª EDIÇÃO SB</v>
          </cell>
        </row>
        <row r="148">
          <cell r="B148" t="str">
            <v>JORNAL DA RECORD ED SB</v>
          </cell>
        </row>
        <row r="149">
          <cell r="B149" t="str">
            <v>JORNAL NACIONAL SB</v>
          </cell>
        </row>
        <row r="150">
          <cell r="B150" t="str">
            <v>NORTE NOTÍCIAS SB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DOMINGO ESPETACULAR</v>
          </cell>
        </row>
        <row r="155">
          <cell r="B155" t="str">
            <v>FANTÁSTICO</v>
          </cell>
        </row>
        <row r="156">
          <cell r="B156" t="str">
            <v>PROGRAMA SILVIO SANTOS</v>
          </cell>
        </row>
        <row r="158">
          <cell r="B158" t="str">
            <v>/ NOVELA ///////////////////////////////////////</v>
          </cell>
        </row>
        <row r="160">
          <cell r="B160" t="str">
            <v>PROGRAMAS</v>
          </cell>
        </row>
        <row r="163">
          <cell r="B163" t="str">
            <v>NOVELA DA TARDE 1 - CHAMAS DA VIDA</v>
          </cell>
        </row>
        <row r="164">
          <cell r="B164" t="str">
            <v>NOVELA ED ESPECIAL - O CRAVO E A ROSA</v>
          </cell>
        </row>
        <row r="165">
          <cell r="B165" t="str">
            <v>VALE A PENA VER DE NOVO - O CLONE</v>
          </cell>
        </row>
        <row r="166">
          <cell r="B166" t="str">
            <v>NOVELA TARDE 1 - AMANHÃ E PARA SEMPRE</v>
          </cell>
        </row>
        <row r="167">
          <cell r="B167" t="str">
            <v>FOFOCALIZANDO</v>
          </cell>
        </row>
        <row r="168">
          <cell r="B168" t="str">
            <v>CASOS DE FAMÍLIA</v>
          </cell>
        </row>
        <row r="169">
          <cell r="B169" t="str">
            <v>MELHOR DA TARDE</v>
          </cell>
        </row>
        <row r="171">
          <cell r="B171" t="str">
            <v>NOVELA 3 - REIS</v>
          </cell>
        </row>
        <row r="172">
          <cell r="B172" t="str">
            <v>NOVELA I - ALÉM DA ILUSÃO SS</v>
          </cell>
        </row>
        <row r="173">
          <cell r="B173" t="str">
            <v>NOVELA I - ALÉM DA ILUSÃO SB</v>
          </cell>
        </row>
        <row r="174">
          <cell r="B174" t="str">
            <v>NOVELA II - CARA E CORAGEM SS</v>
          </cell>
        </row>
        <row r="175">
          <cell r="B175" t="str">
            <v>NOVELA II - CARA E CORAGEM SB</v>
          </cell>
        </row>
        <row r="177">
          <cell r="B177" t="str">
            <v>NOVELA 22H - JESUS</v>
          </cell>
        </row>
        <row r="178">
          <cell r="B178" t="str">
            <v>NOVELA III - PANTANAL SS</v>
          </cell>
        </row>
        <row r="179">
          <cell r="B179" t="str">
            <v>NOVELA III - PANTANAL SB</v>
          </cell>
        </row>
        <row r="180">
          <cell r="B180" t="str">
            <v>NOVELA NOITE 1 - CARINHA DE ANJO</v>
          </cell>
        </row>
        <row r="182">
          <cell r="B182" t="str">
            <v>NOVELA 3 - MELHORES MOMENTOS</v>
          </cell>
        </row>
        <row r="183">
          <cell r="B183" t="str">
            <v>NOVELA I - ALÉM DA ILUSÃO SB</v>
          </cell>
        </row>
        <row r="184">
          <cell r="B184" t="str">
            <v>NOVELA II - CARA E CORAGEM SB</v>
          </cell>
        </row>
        <row r="185">
          <cell r="B185" t="str">
            <v>NOVELA III - PANTANAL SB</v>
          </cell>
        </row>
        <row r="186">
          <cell r="B186" t="str">
            <v>NOVELA NOITE 1 - CARINHA DE ANJO</v>
          </cell>
        </row>
        <row r="188">
          <cell r="B188" t="str">
            <v>/ REALITY SHOW ///////////////////////////////////////</v>
          </cell>
        </row>
        <row r="190">
          <cell r="B190" t="str">
            <v>PROGRAMAS</v>
          </cell>
        </row>
        <row r="193">
          <cell r="B193" t="str">
            <v>POWER COUPLE BRASIL</v>
          </cell>
        </row>
        <row r="194">
          <cell r="B194" t="str">
            <v>NO LIMITE</v>
          </cell>
        </row>
        <row r="195">
          <cell r="B195" t="str">
            <v>CINEMA ESPECIAL</v>
          </cell>
        </row>
        <row r="196">
          <cell r="B196" t="str">
            <v>SHOW DE QUINTA</v>
          </cell>
        </row>
        <row r="197">
          <cell r="B197" t="str">
            <v>COZINHE SE PUDER</v>
          </cell>
        </row>
        <row r="198">
          <cell r="B198" t="str">
            <v>ESQUADRÃO DA MODA</v>
          </cell>
        </row>
        <row r="199">
          <cell r="B199" t="str">
            <v>PROGRAMA DO RATINHO</v>
          </cell>
        </row>
        <row r="200">
          <cell r="B200" t="str">
            <v>MASTERCHEF AMADORES</v>
          </cell>
        </row>
        <row r="201">
          <cell r="B201" t="str">
            <v>LINHA DE COMBATE</v>
          </cell>
        </row>
        <row r="203">
          <cell r="B203" t="str">
            <v>A FAZENDA</v>
          </cell>
        </row>
        <row r="204">
          <cell r="B204" t="str">
            <v>TELA QUENTE</v>
          </cell>
        </row>
        <row r="205">
          <cell r="B205" t="str">
            <v>THE VOICE BRASIL</v>
          </cell>
        </row>
        <row r="206">
          <cell r="B206" t="str">
            <v>ALTAS HORAS</v>
          </cell>
        </row>
        <row r="207">
          <cell r="B207" t="str">
            <v>PROGRAMA DO RATINHO</v>
          </cell>
        </row>
        <row r="208">
          <cell r="B208" t="str">
            <v>BAKE OFF BRASIL</v>
          </cell>
        </row>
        <row r="209">
          <cell r="B209" t="str">
            <v>LARGADOS E PELADOS</v>
          </cell>
        </row>
        <row r="211">
          <cell r="B211" t="str">
            <v>TOP CHEF BRASIL</v>
          </cell>
        </row>
        <row r="212">
          <cell r="B212" t="str">
            <v>PROGRAMA DO RATINHO</v>
          </cell>
        </row>
        <row r="213">
          <cell r="B213" t="str">
            <v>DUELO DE MÃES</v>
          </cell>
        </row>
        <row r="214">
          <cell r="B214" t="str">
            <v>BAKE OFF BRASIL</v>
          </cell>
        </row>
        <row r="215">
          <cell r="B215" t="str">
            <v>MASTERCHEF AMADORES</v>
          </cell>
        </row>
        <row r="216">
          <cell r="B216" t="str">
            <v>90 DIAS PARA CASAR</v>
          </cell>
        </row>
        <row r="217">
          <cell r="B217" t="str">
            <v>CANTA COMIGO</v>
          </cell>
        </row>
        <row r="218">
          <cell r="B218" t="str">
            <v>THE VOICE KIDS</v>
          </cell>
        </row>
        <row r="219">
          <cell r="B219" t="str">
            <v>DOMINGÃO</v>
          </cell>
        </row>
        <row r="220">
          <cell r="B220" t="str">
            <v>DOMINGO LEGAL</v>
          </cell>
        </row>
        <row r="221">
          <cell r="B221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MANAUS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AGORA</v>
          </cell>
        </row>
        <row r="234">
          <cell r="B234" t="str">
            <v>AMAZONAS URGENTE</v>
          </cell>
        </row>
        <row r="235">
          <cell r="B235" t="str">
            <v>CIDADE URGENTE</v>
          </cell>
        </row>
        <row r="237">
          <cell r="B237" t="str">
            <v>BALANÇO GERAL MANAUS ED SB</v>
          </cell>
        </row>
        <row r="238">
          <cell r="B238" t="str">
            <v>PRAÇA TV 1ª EDIÇÃO</v>
          </cell>
        </row>
        <row r="239">
          <cell r="B239" t="str">
            <v>JORNAL HOJE</v>
          </cell>
        </row>
        <row r="241">
          <cell r="B241" t="str">
            <v>CÂMERA RECORD</v>
          </cell>
        </row>
        <row r="242">
          <cell r="B242" t="str">
            <v>PROFISSÃO REPÓRTER</v>
          </cell>
        </row>
        <row r="243">
          <cell r="B243" t="str">
            <v>GLOBO REPÓRTER</v>
          </cell>
        </row>
        <row r="244">
          <cell r="B244" t="str">
            <v>DOMINGO MAIOR</v>
          </cell>
        </row>
        <row r="246">
          <cell r="B246" t="str">
            <v>BRASIL CAMINHONEIRO</v>
          </cell>
        </row>
        <row r="247">
          <cell r="B247" t="str">
            <v>AUTO ESPORTE</v>
          </cell>
        </row>
        <row r="249">
          <cell r="B249" t="str">
            <v>REPÓRTER RECORD INVESTIGAÇÃO</v>
          </cell>
        </row>
        <row r="250">
          <cell r="B250" t="str">
            <v>PROFISSÃO REPÓRTER</v>
          </cell>
        </row>
        <row r="251">
          <cell r="B251" t="str">
            <v>GLOBO REPÓRTER</v>
          </cell>
        </row>
        <row r="252">
          <cell r="B252" t="str">
            <v>CINEMA DO LIDER</v>
          </cell>
        </row>
        <row r="253">
          <cell r="B253" t="str">
            <v>PROGRAMA DO RATINHO</v>
          </cell>
        </row>
        <row r="256">
          <cell r="B256" t="str">
            <v>/ SÉRIE /////////////////////////////////////////</v>
          </cell>
        </row>
        <row r="258">
          <cell r="B258" t="str">
            <v>PROGRAMAS</v>
          </cell>
        </row>
        <row r="261">
          <cell r="B261" t="str">
            <v>SÉRIE PREMIUM</v>
          </cell>
        </row>
        <row r="262">
          <cell r="B262" t="str">
            <v>TELA QUENTE</v>
          </cell>
        </row>
        <row r="263">
          <cell r="B263" t="str">
            <v>CINE ESPETACULAR</v>
          </cell>
        </row>
        <row r="264">
          <cell r="B264" t="str">
            <v>A PRAÇA É NOSSA</v>
          </cell>
        </row>
        <row r="265">
          <cell r="B265" t="str">
            <v>PROGRAMA DO RATINHO</v>
          </cell>
        </row>
        <row r="267">
          <cell r="B267" t="str">
            <v>AEROPORTO ÁREA RESTRITA</v>
          </cell>
        </row>
        <row r="268">
          <cell r="B268" t="str">
            <v>BIG BROTHER BRASIL</v>
          </cell>
        </row>
        <row r="269">
          <cell r="B269" t="str">
            <v>TELA QUENTE</v>
          </cell>
        </row>
        <row r="270">
          <cell r="B270" t="str">
            <v>PROGRAMA DO RATINHO</v>
          </cell>
        </row>
        <row r="272">
          <cell r="B272" t="str">
            <v>SÉRIE DE SÁBADO</v>
          </cell>
        </row>
        <row r="273">
          <cell r="B273" t="str">
            <v>ALTAS HORAS</v>
          </cell>
        </row>
        <row r="274">
          <cell r="B274" t="str">
            <v>SUPERCINE</v>
          </cell>
        </row>
        <row r="275">
          <cell r="B275" t="str">
            <v>THE BLACKLIST</v>
          </cell>
        </row>
        <row r="277">
          <cell r="B277" t="str">
            <v>SÉRIE DE DOMINGO</v>
          </cell>
        </row>
        <row r="278">
          <cell r="B278" t="str">
            <v>DOMINGO MAIOR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ZAPPEANDO</v>
          </cell>
        </row>
        <row r="293">
          <cell r="B293" t="str">
            <v>PANEIRO</v>
          </cell>
        </row>
        <row r="294">
          <cell r="B294" t="str">
            <v>THE CHEF</v>
          </cell>
        </row>
        <row r="455">
          <cell r="B455" t="str">
            <v>Lista de Targets</v>
          </cell>
        </row>
        <row r="456">
          <cell r="B456" t="str">
            <v>DOMICILIAR</v>
          </cell>
        </row>
        <row r="457">
          <cell r="B457" t="str">
            <v>INDIVÍDUOS</v>
          </cell>
        </row>
        <row r="458">
          <cell r="B458" t="str">
            <v>AS AB 25+</v>
          </cell>
        </row>
        <row r="459">
          <cell r="B459" t="str">
            <v>AS ABC 18+</v>
          </cell>
        </row>
        <row r="460">
          <cell r="B460" t="str">
            <v>AS ABC 18-49</v>
          </cell>
        </row>
        <row r="461">
          <cell r="B461" t="str">
            <v>AS ABC 25+</v>
          </cell>
        </row>
        <row r="462">
          <cell r="B462" t="str">
            <v>AS ABCDE 18+</v>
          </cell>
        </row>
        <row r="463">
          <cell r="B463" t="str">
            <v>AS ABCDE 25+</v>
          </cell>
        </row>
        <row r="464">
          <cell r="B464" t="str">
            <v>HH AB 25+</v>
          </cell>
        </row>
        <row r="465">
          <cell r="B465" t="str">
            <v>HH ABC 25+</v>
          </cell>
        </row>
        <row r="466">
          <cell r="B466" t="str">
            <v>MM AB 25+</v>
          </cell>
        </row>
        <row r="467">
          <cell r="B467" t="str">
            <v>MM ABC 25+</v>
          </cell>
        </row>
      </sheetData>
      <sheetData sheetId="10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6">
          <cell r="B36" t="str">
            <v>OS DONOS DA BOLA</v>
          </cell>
        </row>
        <row r="38">
          <cell r="B38" t="str">
            <v>/ ESPORTE /////////////////////////////////////////</v>
          </cell>
        </row>
        <row r="40">
          <cell r="B40" t="str">
            <v>PROGRAMAS</v>
          </cell>
        </row>
        <row r="43">
          <cell r="B43" t="str">
            <v>FUTEBOL QUARTA-FEIRA</v>
          </cell>
        </row>
        <row r="44">
          <cell r="B44" t="str">
            <v>FUTEBOL NOITE</v>
          </cell>
        </row>
        <row r="45">
          <cell r="B45" t="str">
            <v>BIG BROTHER BRASIL</v>
          </cell>
        </row>
        <row r="46">
          <cell r="B46" t="str">
            <v>FUTEBOL DE DOMINGO</v>
          </cell>
        </row>
        <row r="47">
          <cell r="B47" t="str">
            <v>PROGRAMA DO RATINHO</v>
          </cell>
        </row>
        <row r="49">
          <cell r="B49" t="str">
            <v>FUTEBOL SÁBADO</v>
          </cell>
        </row>
        <row r="50">
          <cell r="B50" t="str">
            <v>CALDEIRÃO</v>
          </cell>
        </row>
        <row r="51">
          <cell r="B51" t="str">
            <v>FUTEBOL DE DOMINGO</v>
          </cell>
        </row>
        <row r="53">
          <cell r="B53" t="str">
            <v>FUTEBOL DOMINGO</v>
          </cell>
        </row>
        <row r="54">
          <cell r="B54" t="str">
            <v>FUTEBOL NOT</v>
          </cell>
        </row>
        <row r="55">
          <cell r="B55" t="str">
            <v>DOMINGÃO</v>
          </cell>
        </row>
        <row r="56">
          <cell r="B56" t="str">
            <v>DOMINGO LEGAL</v>
          </cell>
        </row>
        <row r="58">
          <cell r="B58" t="str">
            <v>ESPORTE RECORD</v>
          </cell>
        </row>
        <row r="59">
          <cell r="B59" t="str">
            <v>ESPORTE ESPETACULAR</v>
          </cell>
        </row>
        <row r="60">
          <cell r="B60" t="str">
            <v>GLOBO ESPORTE</v>
          </cell>
        </row>
        <row r="61">
          <cell r="B61" t="str">
            <v>SBT SPORTS</v>
          </cell>
        </row>
        <row r="62">
          <cell r="B62" t="str">
            <v>JOGO ABERTO</v>
          </cell>
        </row>
        <row r="63">
          <cell r="B63" t="str">
            <v>BAND ESPORTE CLUBE</v>
          </cell>
        </row>
        <row r="65">
          <cell r="B65" t="str">
            <v>/ FILME /////////////////////////////////////////</v>
          </cell>
        </row>
        <row r="67">
          <cell r="B67" t="str">
            <v>PROGRAMAS</v>
          </cell>
        </row>
        <row r="70">
          <cell r="B70" t="str">
            <v>CINE RECORD ESPECIAL</v>
          </cell>
        </row>
        <row r="71">
          <cell r="B71" t="str">
            <v>BIG BROTHER BRASIL</v>
          </cell>
        </row>
        <row r="72">
          <cell r="B72" t="str">
            <v>CINEMA DO LIDER</v>
          </cell>
        </row>
        <row r="73">
          <cell r="B73" t="str">
            <v>DOMINGO LEGAL</v>
          </cell>
        </row>
        <row r="75">
          <cell r="B75" t="str">
            <v>SUPER TELA</v>
          </cell>
        </row>
        <row r="76">
          <cell r="B76" t="str">
            <v>TELA QUENTE</v>
          </cell>
        </row>
        <row r="77">
          <cell r="B77" t="str">
            <v>DOMINGO MAIOR</v>
          </cell>
        </row>
        <row r="78">
          <cell r="B78" t="str">
            <v>PROGRAMA DO RATINHO</v>
          </cell>
        </row>
        <row r="79">
          <cell r="B79" t="str">
            <v>TELA DE SUCESSOS</v>
          </cell>
        </row>
        <row r="81">
          <cell r="B81" t="str">
            <v>CINE AVENTURA</v>
          </cell>
        </row>
        <row r="82">
          <cell r="B82" t="str">
            <v>SESSÃO DA TARDE</v>
          </cell>
        </row>
        <row r="83">
          <cell r="B83" t="str">
            <v>TEMPERATURA MÁXIMA</v>
          </cell>
        </row>
        <row r="84">
          <cell r="B84" t="str">
            <v>PROGRAMA RAUL GIL</v>
          </cell>
        </row>
        <row r="86">
          <cell r="B86" t="str">
            <v>TELA MÁXIMA</v>
          </cell>
        </row>
        <row r="87">
          <cell r="B87" t="str">
            <v>SUPERCINE</v>
          </cell>
        </row>
        <row r="88">
          <cell r="B88" t="str">
            <v>TELA QUENTE</v>
          </cell>
        </row>
        <row r="89">
          <cell r="B89" t="str">
            <v>TELA DE SUCESSOS</v>
          </cell>
        </row>
        <row r="91">
          <cell r="B91" t="str">
            <v>CINE MAIOR</v>
          </cell>
        </row>
        <row r="92">
          <cell r="B92" t="str">
            <v>TEMPERATURA MÁXIMA</v>
          </cell>
        </row>
        <row r="93">
          <cell r="B93" t="str">
            <v>DOMINGO LEGAL</v>
          </cell>
        </row>
        <row r="94">
          <cell r="B94" t="str">
            <v>DOMINGO NO CINEMA</v>
          </cell>
        </row>
        <row r="96">
          <cell r="B96" t="str">
            <v>CINE RECORD ESPECIAL</v>
          </cell>
        </row>
        <row r="97">
          <cell r="B97" t="str">
            <v>TELA QUENTE</v>
          </cell>
        </row>
        <row r="98">
          <cell r="B98" t="str">
            <v>SHOW DE TERÇA 1</v>
          </cell>
        </row>
        <row r="99">
          <cell r="B99" t="str">
            <v>CINE ESPETACULAR</v>
          </cell>
        </row>
        <row r="100">
          <cell r="B100" t="str">
            <v>CINE CLUBE</v>
          </cell>
        </row>
        <row r="102">
          <cell r="B102" t="str">
            <v>SUPER TELA</v>
          </cell>
        </row>
        <row r="103">
          <cell r="B103" t="str">
            <v>TELA QUENTE</v>
          </cell>
        </row>
        <row r="104">
          <cell r="B104" t="str">
            <v>DOMINGO MAIOR</v>
          </cell>
        </row>
        <row r="105">
          <cell r="B105" t="str">
            <v>PROGRAMA DO RATINHO</v>
          </cell>
        </row>
        <row r="106">
          <cell r="B106" t="str">
            <v>BAKE OFF BRASIL</v>
          </cell>
        </row>
        <row r="107">
          <cell r="B107" t="str">
            <v>TELA DE SUCESSOS</v>
          </cell>
        </row>
        <row r="108">
          <cell r="B108" t="str">
            <v>CINE CLUBE</v>
          </cell>
        </row>
        <row r="109">
          <cell r="B109" t="str">
            <v>CINE AÇÃO</v>
          </cell>
        </row>
        <row r="111">
          <cell r="B111" t="str">
            <v>/ JORNALISMO ///////////////////////////////////////</v>
          </cell>
        </row>
        <row r="113">
          <cell r="B113" t="str">
            <v>PROGRAMAS</v>
          </cell>
        </row>
        <row r="116">
          <cell r="B116" t="str">
            <v>RIO GRANDE NO AR</v>
          </cell>
        </row>
        <row r="117">
          <cell r="B117" t="str">
            <v>BOM DIA PRAÇA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FALA BRASIL</v>
          </cell>
        </row>
        <row r="122">
          <cell r="B122" t="str">
            <v>BOM DIA PRAÇA</v>
          </cell>
        </row>
        <row r="123">
          <cell r="B123" t="str">
            <v>BOM DIA BRASIL</v>
          </cell>
        </row>
        <row r="124">
          <cell r="B124" t="str">
            <v>PRIMEIRO IMPACTO</v>
          </cell>
        </row>
        <row r="125">
          <cell r="B125" t="str">
            <v>BORA BRASIL</v>
          </cell>
        </row>
        <row r="127">
          <cell r="B127" t="str">
            <v>CIDADE ALERTA</v>
          </cell>
        </row>
        <row r="128">
          <cell r="B128" t="str">
            <v>PRAÇA TV 2ª EDIÇÃO SS</v>
          </cell>
        </row>
        <row r="129">
          <cell r="B129" t="str">
            <v>SBT BRASIL</v>
          </cell>
        </row>
        <row r="130">
          <cell r="B130" t="str">
            <v>BRASIL URGENTE</v>
          </cell>
        </row>
        <row r="131">
          <cell r="B131" t="str">
            <v>BRASIL URGENTE RS</v>
          </cell>
        </row>
        <row r="133">
          <cell r="B133" t="str">
            <v>CIDADE ALERTA RS</v>
          </cell>
        </row>
        <row r="134">
          <cell r="B134" t="str">
            <v>PRAÇA TV 2ª EDIÇÃO SS</v>
          </cell>
        </row>
        <row r="135">
          <cell r="B135" t="str">
            <v>SBT RIO GRANDE 2ª EDIÇÃO</v>
          </cell>
        </row>
        <row r="137">
          <cell r="B137" t="str">
            <v>RIO GRANDE RECORD</v>
          </cell>
        </row>
        <row r="138">
          <cell r="B138" t="str">
            <v>PRAÇA TV 2ª EDIÇÃO SS</v>
          </cell>
        </row>
        <row r="139">
          <cell r="B139" t="str">
            <v>SBT RIO GRANDE 2ª EDIÇÃO</v>
          </cell>
        </row>
        <row r="141">
          <cell r="B141" t="str">
            <v>JORNAL DA RECORD</v>
          </cell>
        </row>
        <row r="142">
          <cell r="B142" t="str">
            <v>JORNAL NACIONAL SS</v>
          </cell>
        </row>
        <row r="143">
          <cell r="B143" t="str">
            <v>SBT BRASIL</v>
          </cell>
        </row>
        <row r="144">
          <cell r="B144" t="str">
            <v>JORNAL DA BAND</v>
          </cell>
        </row>
        <row r="146">
          <cell r="B146" t="str">
            <v>FALA BRASIL ED SB</v>
          </cell>
        </row>
        <row r="147">
          <cell r="B147" t="str">
            <v>BOM DIA BRASIL</v>
          </cell>
        </row>
        <row r="149">
          <cell r="B149" t="str">
            <v>CIDADE ALERTA ED SB</v>
          </cell>
        </row>
        <row r="150">
          <cell r="B150" t="str">
            <v>PRAÇA TV 2ª EDIÇÃO SB</v>
          </cell>
        </row>
        <row r="151">
          <cell r="B151" t="str">
            <v>BRASIL URGENTE SB</v>
          </cell>
        </row>
        <row r="152">
          <cell r="B152" t="str">
            <v>BRASIL URGENTE SB</v>
          </cell>
        </row>
        <row r="153">
          <cell r="B153" t="str">
            <v>O RIO GRANDE QUE DÁ CERTO NOT</v>
          </cell>
        </row>
        <row r="155">
          <cell r="B155" t="str">
            <v>CIDADE ALERTA ED SB</v>
          </cell>
        </row>
        <row r="156">
          <cell r="B156" t="str">
            <v>PRAÇA TV 2ª EDIÇÃO SB</v>
          </cell>
        </row>
        <row r="157">
          <cell r="B157" t="str">
            <v>BRASIL URGENTE SB</v>
          </cell>
        </row>
        <row r="158">
          <cell r="B158" t="str">
            <v>O RIO GRANDE QUE DÁ CERTO NOT</v>
          </cell>
        </row>
        <row r="160">
          <cell r="B160" t="str">
            <v>JORNAL DA RECORD ED SB</v>
          </cell>
        </row>
        <row r="161">
          <cell r="B161" t="str">
            <v>JORNAL NACIONAL SB</v>
          </cell>
        </row>
        <row r="162">
          <cell r="B162" t="str">
            <v>SBT BRASIL</v>
          </cell>
        </row>
        <row r="163">
          <cell r="B163" t="str">
            <v>JORNAL DA BAND</v>
          </cell>
        </row>
        <row r="165">
          <cell r="B165" t="str">
            <v>DOMINGO ESPETACULAR</v>
          </cell>
        </row>
        <row r="166">
          <cell r="B166" t="str">
            <v>FANTÁSTICO</v>
          </cell>
        </row>
        <row r="167">
          <cell r="B167" t="str">
            <v>PROGRAMA SILVIO SANTOS</v>
          </cell>
        </row>
        <row r="169">
          <cell r="B169" t="str">
            <v>/ NOVELA ////////////////////////////////////////</v>
          </cell>
        </row>
        <row r="171">
          <cell r="B171" t="str">
            <v>PROGRAMAS</v>
          </cell>
        </row>
        <row r="174">
          <cell r="B174" t="str">
            <v>NOVELA DA TARDE 1 - CHAMAS DA VIDA</v>
          </cell>
        </row>
        <row r="175">
          <cell r="B175" t="str">
            <v>NOVELA ED ESPECIAL - O CRAVO E A ROSA</v>
          </cell>
        </row>
        <row r="176">
          <cell r="B176" t="str">
            <v>NOVELA ED ESPECIAL - O CRAVO E A ROSA</v>
          </cell>
        </row>
        <row r="177">
          <cell r="B177" t="str">
            <v>VALE A PENA VER DE NOVO - O CLONE</v>
          </cell>
        </row>
        <row r="178">
          <cell r="B178" t="str">
            <v>NOVELA TARDE 1 - AMANHÃ E PARA SEMPRE</v>
          </cell>
        </row>
        <row r="179">
          <cell r="B179" t="str">
            <v>FOFOCALIZANDO</v>
          </cell>
        </row>
        <row r="180">
          <cell r="B180" t="str">
            <v>CASOS DE FAMÍLIA</v>
          </cell>
        </row>
        <row r="181">
          <cell r="B181" t="str">
            <v>MELHOR DA TARDE</v>
          </cell>
        </row>
        <row r="183">
          <cell r="B183" t="str">
            <v>NOVELA 3 - REIS</v>
          </cell>
        </row>
        <row r="184">
          <cell r="B184" t="str">
            <v>NOVELA I - ALÉM DA ILUSÃO SS</v>
          </cell>
        </row>
        <row r="185">
          <cell r="B185" t="str">
            <v>NOVELA I - ALÉM DA ILUSÃO SB</v>
          </cell>
        </row>
        <row r="186">
          <cell r="B186" t="str">
            <v>NOVELA II - CARA E CORAGEM SS</v>
          </cell>
        </row>
        <row r="187">
          <cell r="B187" t="str">
            <v>NOVELA II - CARA E CORAGEM SB</v>
          </cell>
        </row>
        <row r="189">
          <cell r="B189" t="str">
            <v>NOVELA 22H - JESUS</v>
          </cell>
        </row>
        <row r="190">
          <cell r="B190" t="str">
            <v>NOVELA III - PANTANAL SS</v>
          </cell>
        </row>
        <row r="191">
          <cell r="B191" t="str">
            <v>NOVELA III - PANTANAL SB</v>
          </cell>
        </row>
        <row r="192">
          <cell r="B192" t="str">
            <v>NOVELA NOITE 1 - CARINHA DE ANJO</v>
          </cell>
        </row>
        <row r="194">
          <cell r="B194" t="str">
            <v>NOVELA 3 - MELHORES MOMENTOS</v>
          </cell>
        </row>
        <row r="195">
          <cell r="B195" t="str">
            <v>NOVELA I - ALÉM DA ILUSÃO SB</v>
          </cell>
        </row>
        <row r="196">
          <cell r="B196" t="str">
            <v>NOVELA II - CARA E CORAGEM SB</v>
          </cell>
        </row>
        <row r="197">
          <cell r="B197" t="str">
            <v>NOVELA III - PANTANAL SB</v>
          </cell>
        </row>
        <row r="198">
          <cell r="B198" t="str">
            <v>NOVELA NOITE 1 - CARINHA DE ANJO</v>
          </cell>
        </row>
        <row r="200">
          <cell r="B200" t="str">
            <v>/ REALITY SHOW ///////////////////////////////////////</v>
          </cell>
        </row>
        <row r="202">
          <cell r="B202" t="str">
            <v>PROGRAMAS</v>
          </cell>
        </row>
        <row r="205">
          <cell r="B205" t="str">
            <v>POWER COUPLE BRASIL</v>
          </cell>
        </row>
        <row r="206">
          <cell r="B206" t="str">
            <v>NO LIMITE</v>
          </cell>
        </row>
        <row r="207">
          <cell r="B207" t="str">
            <v>CINEMA ESPECIAL</v>
          </cell>
        </row>
        <row r="208">
          <cell r="B208" t="str">
            <v>SHOW DE QUINTA</v>
          </cell>
        </row>
        <row r="209">
          <cell r="B209" t="str">
            <v>COZINHE SE PUDER</v>
          </cell>
        </row>
        <row r="210">
          <cell r="B210" t="str">
            <v>ESQUADRÃO DA MODA</v>
          </cell>
        </row>
        <row r="211">
          <cell r="B211" t="str">
            <v>PROGRAMA DO RATINHO</v>
          </cell>
        </row>
        <row r="212">
          <cell r="B212" t="str">
            <v>MASTERCHEF AMADORES</v>
          </cell>
        </row>
        <row r="213">
          <cell r="B213" t="str">
            <v>LINHA DE COMBATE</v>
          </cell>
        </row>
        <row r="215">
          <cell r="B215" t="str">
            <v>A FAZENDA</v>
          </cell>
        </row>
        <row r="216">
          <cell r="B216" t="str">
            <v>TELA QUENTE</v>
          </cell>
        </row>
        <row r="217">
          <cell r="B217" t="str">
            <v>THE VOICE BRASIL</v>
          </cell>
        </row>
        <row r="218">
          <cell r="B218" t="str">
            <v>ALTAS HORAS</v>
          </cell>
        </row>
        <row r="219">
          <cell r="B219" t="str">
            <v>PROGRAMA DO RATINHO</v>
          </cell>
        </row>
        <row r="220">
          <cell r="B220" t="str">
            <v>BAKE OFF BRASIL</v>
          </cell>
        </row>
        <row r="221">
          <cell r="B221" t="str">
            <v>LARGADOS E PELADOS</v>
          </cell>
        </row>
        <row r="223">
          <cell r="B223" t="str">
            <v>TOP CHEF BRASIL</v>
          </cell>
        </row>
        <row r="224">
          <cell r="B224" t="str">
            <v>PROGRAMA DO RATINHO</v>
          </cell>
        </row>
        <row r="225">
          <cell r="B225" t="str">
            <v>DUELO DE MÃES</v>
          </cell>
        </row>
        <row r="226">
          <cell r="B226" t="str">
            <v>BAKE OFF BRASIL</v>
          </cell>
        </row>
        <row r="227">
          <cell r="B227" t="str">
            <v>MASTERCHEF AMADORES</v>
          </cell>
        </row>
        <row r="228">
          <cell r="B228" t="str">
            <v>90 DIAS PARA CASAR</v>
          </cell>
        </row>
        <row r="229">
          <cell r="B229" t="str">
            <v>CANTA COMIGO</v>
          </cell>
        </row>
        <row r="230">
          <cell r="B230" t="str">
            <v>THE VOICE KIDS</v>
          </cell>
        </row>
        <row r="231">
          <cell r="B231" t="str">
            <v>DOMINGÃO</v>
          </cell>
        </row>
        <row r="232">
          <cell r="B232" t="str">
            <v>DOMINGO LEGAL</v>
          </cell>
        </row>
        <row r="233">
          <cell r="B233" t="str">
            <v>ELIANA</v>
          </cell>
        </row>
        <row r="237">
          <cell r="B237" t="str">
            <v>/ REPORTAGEM ///////////////////////////////////////</v>
          </cell>
        </row>
        <row r="239">
          <cell r="B239" t="str">
            <v>PROGRAMAS</v>
          </cell>
        </row>
        <row r="242">
          <cell r="B242" t="str">
            <v>BALANÇO GERAL RS</v>
          </cell>
        </row>
        <row r="243">
          <cell r="B243" t="str">
            <v>PRAÇA TV 1ª EDIÇÃO</v>
          </cell>
        </row>
        <row r="244">
          <cell r="B244" t="str">
            <v>JORNAL HOJE</v>
          </cell>
        </row>
        <row r="245">
          <cell r="B245" t="str">
            <v>SBT RIO GRANDE</v>
          </cell>
        </row>
        <row r="247">
          <cell r="B247" t="str">
            <v>BALANÇO GERAL RS ED SB</v>
          </cell>
        </row>
        <row r="248">
          <cell r="B248" t="str">
            <v>PRAÇA TV 1ª EDIÇÃO</v>
          </cell>
        </row>
        <row r="249">
          <cell r="B249" t="str">
            <v>JORNAL HOJE</v>
          </cell>
        </row>
        <row r="250">
          <cell r="B250" t="str">
            <v>SBT RIO GRANDE</v>
          </cell>
        </row>
        <row r="251">
          <cell r="B251" t="str">
            <v>MAS BAH</v>
          </cell>
        </row>
        <row r="253">
          <cell r="B253" t="str">
            <v>CÂMERA RECORD</v>
          </cell>
        </row>
        <row r="254">
          <cell r="B254" t="str">
            <v>PROFISSÃO REPÓRTER</v>
          </cell>
        </row>
        <row r="255">
          <cell r="B255" t="str">
            <v>GLOBO REPÓRTER</v>
          </cell>
        </row>
        <row r="256">
          <cell r="B256" t="str">
            <v>DOMINGO MAIOR</v>
          </cell>
        </row>
        <row r="258">
          <cell r="B258" t="str">
            <v>BRASIL CAMINHONEIRO</v>
          </cell>
        </row>
        <row r="259">
          <cell r="B259" t="str">
            <v>AUTO ESPORTE</v>
          </cell>
        </row>
        <row r="261">
          <cell r="B261" t="str">
            <v>REPÓRTER RECORD INVESTIGAÇÃO</v>
          </cell>
        </row>
        <row r="262">
          <cell r="B262" t="str">
            <v>PROFISSÃO REPÓRTER</v>
          </cell>
        </row>
        <row r="263">
          <cell r="B263" t="str">
            <v>GLOBO REPÓRTER</v>
          </cell>
        </row>
        <row r="264">
          <cell r="B264" t="str">
            <v>CINEMA DO LIDER</v>
          </cell>
        </row>
        <row r="265">
          <cell r="B265" t="str">
            <v>PROGRAMA DO RATINHO</v>
          </cell>
        </row>
        <row r="268">
          <cell r="B268" t="str">
            <v>/ SÉRIE /////////////////////////////////////////</v>
          </cell>
        </row>
        <row r="270">
          <cell r="B270" t="str">
            <v>PROGRAMAS</v>
          </cell>
        </row>
        <row r="273">
          <cell r="B273" t="str">
            <v>SÉRIE PREMIUM</v>
          </cell>
        </row>
        <row r="274">
          <cell r="B274" t="str">
            <v>TELA QUENTE</v>
          </cell>
        </row>
        <row r="275">
          <cell r="B275" t="str">
            <v>CINE ESPETACULAR</v>
          </cell>
        </row>
        <row r="276">
          <cell r="B276" t="str">
            <v>A PRAÇA É NOSSA</v>
          </cell>
        </row>
        <row r="277">
          <cell r="B277" t="str">
            <v>PROGRAMA DO RATINHO</v>
          </cell>
        </row>
        <row r="279">
          <cell r="B279" t="str">
            <v>AEROPORTO ÁREA RESTRITA</v>
          </cell>
        </row>
        <row r="280">
          <cell r="B280" t="str">
            <v>BIG BROTHER BRASIL</v>
          </cell>
        </row>
        <row r="281">
          <cell r="B281" t="str">
            <v>TELA QUENTE</v>
          </cell>
        </row>
        <row r="282">
          <cell r="B282" t="str">
            <v>PROGRAMA DO RATINHO</v>
          </cell>
        </row>
        <row r="284">
          <cell r="B284" t="str">
            <v>SÉRIE DE SÁBADO</v>
          </cell>
        </row>
        <row r="285">
          <cell r="B285" t="str">
            <v>ALTAS HORAS</v>
          </cell>
        </row>
        <row r="286">
          <cell r="B286" t="str">
            <v>SUPERCINE</v>
          </cell>
        </row>
        <row r="287">
          <cell r="B287" t="str">
            <v>THE BLACKLIST</v>
          </cell>
        </row>
        <row r="289">
          <cell r="B289" t="str">
            <v>SÉRIE DE DOMINGO</v>
          </cell>
        </row>
        <row r="290">
          <cell r="B290" t="str">
            <v>DOMINGO MAIOR</v>
          </cell>
        </row>
        <row r="291">
          <cell r="B291" t="str">
            <v>CANAL LIVRE</v>
          </cell>
        </row>
        <row r="293">
          <cell r="B293" t="str">
            <v>/ SHOW /////////////////////////////////////////</v>
          </cell>
        </row>
        <row r="295">
          <cell r="B295" t="str">
            <v>PROGRAMAS</v>
          </cell>
        </row>
        <row r="298">
          <cell r="B298" t="str">
            <v>HOJE EM DIA</v>
          </cell>
        </row>
        <row r="299">
          <cell r="B299" t="str">
            <v>MAIS VOCÊ</v>
          </cell>
        </row>
        <row r="300">
          <cell r="B300" t="str">
            <v>ENCONTRO COM FÁTIMA BERNARDES</v>
          </cell>
        </row>
        <row r="301">
          <cell r="B301" t="str">
            <v>É DE CASA 1</v>
          </cell>
        </row>
        <row r="302">
          <cell r="B302" t="str">
            <v>É DE CASA 2</v>
          </cell>
        </row>
        <row r="303">
          <cell r="B303" t="str">
            <v>É DE CASA 3</v>
          </cell>
        </row>
        <row r="304">
          <cell r="B304" t="str">
            <v>THE CHEF</v>
          </cell>
        </row>
        <row r="465">
          <cell r="B465" t="str">
            <v>Lista de Targets</v>
          </cell>
        </row>
        <row r="466">
          <cell r="B466" t="str">
            <v>DOMICILIAR</v>
          </cell>
        </row>
        <row r="467">
          <cell r="B467" t="str">
            <v>INDIVÍDUOS</v>
          </cell>
        </row>
        <row r="468">
          <cell r="B468" t="str">
            <v>AS AB 25+</v>
          </cell>
        </row>
        <row r="469">
          <cell r="B469" t="str">
            <v>AS ABC 18+</v>
          </cell>
        </row>
        <row r="470">
          <cell r="B470" t="str">
            <v>AS ABC 18-49</v>
          </cell>
        </row>
        <row r="471">
          <cell r="B471" t="str">
            <v>AS ABC 25+</v>
          </cell>
        </row>
        <row r="472">
          <cell r="B472" t="str">
            <v>AS ABCDE 18+</v>
          </cell>
        </row>
        <row r="473">
          <cell r="B473" t="str">
            <v>AS ABCDE 25+</v>
          </cell>
        </row>
        <row r="474">
          <cell r="B474" t="str">
            <v>HH AB 25+</v>
          </cell>
        </row>
        <row r="475">
          <cell r="B475" t="str">
            <v>HH ABC 25+</v>
          </cell>
        </row>
        <row r="476">
          <cell r="B476" t="str">
            <v>MM AB 25+</v>
          </cell>
        </row>
        <row r="477">
          <cell r="B477" t="str">
            <v>MM ABC 25+</v>
          </cell>
        </row>
      </sheetData>
      <sheetData sheetId="11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/////////////////////////////////////////</v>
          </cell>
        </row>
        <row r="29">
          <cell r="B29" t="str">
            <v>PROGRAMAS</v>
          </cell>
        </row>
        <row r="32">
          <cell r="B32" t="str">
            <v>FUTEBOL QUARTA-FEIRA</v>
          </cell>
        </row>
        <row r="33">
          <cell r="B33" t="str">
            <v>FUTEBOL NOITE</v>
          </cell>
        </row>
        <row r="34">
          <cell r="B34" t="str">
            <v>BIG BROTHER BRASIL</v>
          </cell>
        </row>
        <row r="35">
          <cell r="B35" t="str">
            <v>FUTEBOL DE DOMINGO</v>
          </cell>
        </row>
        <row r="36">
          <cell r="B36" t="str">
            <v>PROGRAMA DO RATINHO</v>
          </cell>
        </row>
        <row r="38">
          <cell r="B38" t="str">
            <v>FUTEBOL SÁBADO</v>
          </cell>
        </row>
        <row r="39">
          <cell r="B39" t="str">
            <v>CALDEIRÃO</v>
          </cell>
        </row>
        <row r="40">
          <cell r="B40" t="str">
            <v>FUTEBOL DE DOMINGO</v>
          </cell>
        </row>
        <row r="42">
          <cell r="B42" t="str">
            <v>FUTEBOL DOMINGO</v>
          </cell>
        </row>
        <row r="43">
          <cell r="B43" t="str">
            <v>FUTEBOL NOT</v>
          </cell>
        </row>
        <row r="44">
          <cell r="B44" t="str">
            <v>DOMINGÃO</v>
          </cell>
        </row>
        <row r="45">
          <cell r="B45" t="str">
            <v>DOMINGO LEGAL</v>
          </cell>
        </row>
        <row r="47">
          <cell r="B47" t="str">
            <v>ESPORTE RECORD</v>
          </cell>
        </row>
        <row r="48">
          <cell r="B48" t="str">
            <v>ESPORTE ESPETACULAR</v>
          </cell>
        </row>
        <row r="49">
          <cell r="B49" t="str">
            <v>GLOBO ESPORTE</v>
          </cell>
        </row>
        <row r="50">
          <cell r="B50" t="str">
            <v>SBT SPORTS</v>
          </cell>
        </row>
        <row r="51">
          <cell r="B51" t="str">
            <v>JOGO ABERTO</v>
          </cell>
        </row>
        <row r="52">
          <cell r="B52" t="str">
            <v>BAND ESPORTE CLUBE</v>
          </cell>
        </row>
        <row r="53">
          <cell r="B53" t="str">
            <v>SUPER BANCADA</v>
          </cell>
        </row>
        <row r="54">
          <cell r="B54" t="str">
            <v>ESPORTE ESPETACULAR</v>
          </cell>
        </row>
        <row r="55">
          <cell r="B55" t="str">
            <v>GLOBO ESPORTE</v>
          </cell>
        </row>
        <row r="56">
          <cell r="B56" t="str">
            <v>SBT SPORTS</v>
          </cell>
        </row>
        <row r="57">
          <cell r="B57" t="str">
            <v>BAND ESPORTE CLUBE</v>
          </cell>
        </row>
        <row r="58">
          <cell r="B58" t="str">
            <v>JOGO ABERTO</v>
          </cell>
        </row>
        <row r="59">
          <cell r="B59" t="str">
            <v>/ CULINÁRIO ///////////////////////////////////////</v>
          </cell>
        </row>
        <row r="60">
          <cell r="B60" t="str">
            <v>PROGRAMAS</v>
          </cell>
        </row>
        <row r="63">
          <cell r="B63" t="str">
            <v>COZINHA DIVERTIDA MAGA</v>
          </cell>
        </row>
        <row r="64">
          <cell r="B64" t="str">
            <v>PROGRAMA RAUL GIL</v>
          </cell>
        </row>
        <row r="65">
          <cell r="B65" t="str">
            <v>THE CHEF</v>
          </cell>
        </row>
        <row r="68">
          <cell r="B68" t="str">
            <v>/ ENTREVISTA ///////////////////////////////////////</v>
          </cell>
        </row>
        <row r="69">
          <cell r="B69" t="str">
            <v>PROGRAMAS</v>
          </cell>
        </row>
        <row r="72">
          <cell r="B72" t="str">
            <v>PODER E NEGÓCIOS</v>
          </cell>
        </row>
        <row r="73">
          <cell r="B73" t="str">
            <v>AUTO ESPORTE</v>
          </cell>
        </row>
        <row r="74">
          <cell r="B74" t="str">
            <v>DOMINGO LEGAL</v>
          </cell>
        </row>
        <row r="77">
          <cell r="B77" t="str">
            <v>/ FILME /////////////////////////////////////////</v>
          </cell>
        </row>
        <row r="79">
          <cell r="B79" t="str">
            <v>PROGRAMAS</v>
          </cell>
        </row>
        <row r="82">
          <cell r="B82" t="str">
            <v>CINE RECORD ESPECIAL</v>
          </cell>
        </row>
        <row r="83">
          <cell r="B83" t="str">
            <v>BIG BROTHER BRASIL</v>
          </cell>
        </row>
        <row r="84">
          <cell r="B84" t="str">
            <v>CINEMA DO LIDER</v>
          </cell>
        </row>
        <row r="85">
          <cell r="B85" t="str">
            <v>DOMINGO LEGAL</v>
          </cell>
        </row>
        <row r="87">
          <cell r="B87" t="str">
            <v>SUPER TELA</v>
          </cell>
        </row>
        <row r="88">
          <cell r="B88" t="str">
            <v>TELA QUENTE</v>
          </cell>
        </row>
        <row r="89">
          <cell r="B89" t="str">
            <v>DOMINGO MAIOR</v>
          </cell>
        </row>
        <row r="90">
          <cell r="B90" t="str">
            <v>PROGRAMA DO RATINHO</v>
          </cell>
        </row>
        <row r="91">
          <cell r="B91" t="str">
            <v>TELA DE SUCESSOS</v>
          </cell>
        </row>
        <row r="93">
          <cell r="B93" t="str">
            <v>CINE AVENTURA</v>
          </cell>
        </row>
        <row r="94">
          <cell r="B94" t="str">
            <v>SESSÃO DA TARDE</v>
          </cell>
        </row>
        <row r="95">
          <cell r="B95" t="str">
            <v>TEMPERATURA MÁXIMA</v>
          </cell>
        </row>
        <row r="96">
          <cell r="B96" t="str">
            <v>PROGRAMA RAUL GIL</v>
          </cell>
        </row>
        <row r="98">
          <cell r="B98" t="str">
            <v>TELA MÁXIMA</v>
          </cell>
        </row>
        <row r="99">
          <cell r="B99" t="str">
            <v>SUPERCINE</v>
          </cell>
        </row>
        <row r="100">
          <cell r="B100" t="str">
            <v>TELA QUENTE</v>
          </cell>
        </row>
        <row r="101">
          <cell r="B101" t="str">
            <v>TELA DE SUCESSOS</v>
          </cell>
        </row>
        <row r="103">
          <cell r="B103" t="str">
            <v>CINE MAIOR</v>
          </cell>
        </row>
        <row r="104">
          <cell r="B104" t="str">
            <v>TEMPERATURA MÁXIMA</v>
          </cell>
        </row>
        <row r="105">
          <cell r="B105" t="str">
            <v>DOMINGO LEGAL</v>
          </cell>
        </row>
        <row r="106">
          <cell r="B106" t="str">
            <v>DOMINGO NO CINEMA</v>
          </cell>
        </row>
        <row r="108">
          <cell r="B108" t="str">
            <v>CINE RECORD ESPECIAL</v>
          </cell>
        </row>
        <row r="109">
          <cell r="B109" t="str">
            <v>TELA QUENTE</v>
          </cell>
        </row>
        <row r="110">
          <cell r="B110" t="str">
            <v>SHOW DE TERÇA 1</v>
          </cell>
        </row>
        <row r="111">
          <cell r="B111" t="str">
            <v>CINE ESPETACULAR</v>
          </cell>
        </row>
        <row r="112">
          <cell r="B112" t="str">
            <v>CINE CLUBE</v>
          </cell>
        </row>
        <row r="114">
          <cell r="B114" t="str">
            <v>SUPER TELA</v>
          </cell>
        </row>
        <row r="115">
          <cell r="B115" t="str">
            <v>TELA QUENTE</v>
          </cell>
        </row>
        <row r="116">
          <cell r="B116" t="str">
            <v>DOMINGO MAIOR</v>
          </cell>
        </row>
        <row r="117">
          <cell r="B117" t="str">
            <v>PROGRAMA DO RATINHO</v>
          </cell>
        </row>
        <row r="118">
          <cell r="B118" t="str">
            <v>BAKE OFF BRASIL</v>
          </cell>
        </row>
        <row r="119">
          <cell r="B119" t="str">
            <v>TELA DE SUCESSOS</v>
          </cell>
        </row>
        <row r="120">
          <cell r="B120" t="str">
            <v>CINE CLUBE</v>
          </cell>
        </row>
        <row r="121">
          <cell r="B121" t="str">
            <v>CINE AÇÃO</v>
          </cell>
        </row>
        <row r="123">
          <cell r="B123" t="str">
            <v>/ JORNALISMO ///////////////////////////////////////</v>
          </cell>
        </row>
        <row r="125">
          <cell r="B125" t="str">
            <v>PROGRAMAS</v>
          </cell>
        </row>
        <row r="128">
          <cell r="B128" t="str">
            <v>FALA BRASIL</v>
          </cell>
        </row>
        <row r="129">
          <cell r="B129" t="str">
            <v>BOM DIA PRAÇA</v>
          </cell>
        </row>
        <row r="130">
          <cell r="B130" t="str">
            <v>BOM DIA BRASIL</v>
          </cell>
        </row>
        <row r="131">
          <cell r="B131" t="str">
            <v>PRIMEIRO IMPACTO</v>
          </cell>
        </row>
        <row r="132">
          <cell r="B132" t="str">
            <v>BORA BRASIL</v>
          </cell>
        </row>
        <row r="134">
          <cell r="B134" t="str">
            <v>CIDADE ALERTA</v>
          </cell>
        </row>
        <row r="135">
          <cell r="B135" t="str">
            <v>PRAÇA TV 2ª EDIÇÃO SS</v>
          </cell>
        </row>
        <row r="136">
          <cell r="B136" t="str">
            <v>O POVO NA TV</v>
          </cell>
        </row>
        <row r="137">
          <cell r="B137" t="str">
            <v>BRASIL URGENTE</v>
          </cell>
        </row>
        <row r="139">
          <cell r="B139" t="str">
            <v>CIDADE ALERTA PERNAMBUCO</v>
          </cell>
        </row>
        <row r="140">
          <cell r="B140" t="str">
            <v>PRAÇA TV 2ª EDIÇÃO SS</v>
          </cell>
        </row>
        <row r="141">
          <cell r="B141" t="str">
            <v>O POVO NA TV</v>
          </cell>
        </row>
        <row r="142">
          <cell r="B142" t="str">
            <v>BRASIL URGENTE</v>
          </cell>
        </row>
        <row r="144">
          <cell r="B144" t="str">
            <v>JORNAL GUARARAPES</v>
          </cell>
        </row>
        <row r="145">
          <cell r="B145" t="str">
            <v>PRAÇA TV 2ª EDIÇÃO SS</v>
          </cell>
        </row>
        <row r="146">
          <cell r="B146" t="str">
            <v>O POVO NA TV</v>
          </cell>
        </row>
        <row r="147">
          <cell r="B147" t="str">
            <v>JORNAL DA BAND</v>
          </cell>
        </row>
        <row r="149">
          <cell r="B149" t="str">
            <v>JORNAL DA RECORD</v>
          </cell>
        </row>
        <row r="150">
          <cell r="B150" t="str">
            <v>JORNAL NACIONAL SS</v>
          </cell>
        </row>
        <row r="151">
          <cell r="B151" t="str">
            <v>SBT BRASIL</v>
          </cell>
        </row>
        <row r="152">
          <cell r="B152" t="str">
            <v>JORNAL DA BAND</v>
          </cell>
        </row>
        <row r="154">
          <cell r="B154" t="str">
            <v>FALA BRASIL ED SB</v>
          </cell>
        </row>
        <row r="155">
          <cell r="B155" t="str">
            <v>BOM DIA BRASIL</v>
          </cell>
        </row>
        <row r="157">
          <cell r="B157" t="str">
            <v>TUDO É NOTÍCIA</v>
          </cell>
        </row>
        <row r="158">
          <cell r="B158" t="str">
            <v>PRAÇA TV 1ª EDIÇÃO</v>
          </cell>
        </row>
        <row r="159">
          <cell r="B159" t="str">
            <v>JORNAL HOJE</v>
          </cell>
        </row>
        <row r="160">
          <cell r="B160" t="str">
            <v>TV JORNAL MEIO DIA</v>
          </cell>
        </row>
        <row r="161">
          <cell r="B161" t="str">
            <v>POR AQUI</v>
          </cell>
        </row>
        <row r="162">
          <cell r="B162" t="str">
            <v>CARDINOT NA TRIBUNA</v>
          </cell>
        </row>
        <row r="164">
          <cell r="B164" t="str">
            <v>CIDADE ALERTA ED SB</v>
          </cell>
        </row>
        <row r="165">
          <cell r="B165" t="str">
            <v>PRAÇA TV 2ª EDIÇÃO SB</v>
          </cell>
        </row>
        <row r="166">
          <cell r="B166" t="str">
            <v>BRASIL URGENTE SB</v>
          </cell>
        </row>
        <row r="168">
          <cell r="B168" t="str">
            <v>CIDADE ALERTA ED SB</v>
          </cell>
        </row>
        <row r="169">
          <cell r="B169" t="str">
            <v>PRAÇA TV 2ª EDIÇÃO SB</v>
          </cell>
        </row>
        <row r="171">
          <cell r="B171" t="str">
            <v>JORNAL DA RECORD ED SB</v>
          </cell>
        </row>
        <row r="172">
          <cell r="B172" t="str">
            <v>JORNAL NACIONAL SB</v>
          </cell>
        </row>
        <row r="173">
          <cell r="B173" t="str">
            <v>SBT BRASIL</v>
          </cell>
        </row>
        <row r="174">
          <cell r="B174" t="str">
            <v>JORNAL DA BAND</v>
          </cell>
        </row>
        <row r="176">
          <cell r="B176" t="str">
            <v>DOMINGO ESPETACULAR</v>
          </cell>
        </row>
        <row r="177">
          <cell r="B177" t="str">
            <v>FANTÁSTICO</v>
          </cell>
        </row>
        <row r="178">
          <cell r="B178" t="str">
            <v>PROGRAMA SILVIO SANTOS</v>
          </cell>
        </row>
        <row r="180">
          <cell r="B180" t="str">
            <v>/ MUSICAL ///////////////////////////////////////</v>
          </cell>
        </row>
        <row r="182">
          <cell r="B182" t="str">
            <v>PROGRAMAS</v>
          </cell>
        </row>
        <row r="185">
          <cell r="B185" t="str">
            <v>SIMBORA</v>
          </cell>
        </row>
        <row r="186">
          <cell r="B186" t="str">
            <v>CALDEIRÃO</v>
          </cell>
        </row>
        <row r="187">
          <cell r="B187" t="str">
            <v>PROGRAMA RAUL GIL</v>
          </cell>
        </row>
        <row r="188">
          <cell r="B188" t="str">
            <v>TAMO JUNTO</v>
          </cell>
        </row>
        <row r="190">
          <cell r="B190" t="str">
            <v>/ NOVELA ///////////////////////////////////////</v>
          </cell>
        </row>
        <row r="192">
          <cell r="B192" t="str">
            <v>PROGRAMAS</v>
          </cell>
        </row>
        <row r="195">
          <cell r="B195" t="str">
            <v>NOVELA DA TARDE 1 - CHAMAS DA VIDA</v>
          </cell>
        </row>
        <row r="196">
          <cell r="B196" t="str">
            <v>NOVELA ED ESPECIAL - O CRAVO E A ROSA</v>
          </cell>
        </row>
        <row r="197">
          <cell r="B197" t="str">
            <v>VALE A PENA VER DE NOVO - O CLONE</v>
          </cell>
        </row>
        <row r="198">
          <cell r="B198" t="str">
            <v>NOVELA TARDE 1 - AMANHÃ E PARA SEMPRE</v>
          </cell>
        </row>
        <row r="199">
          <cell r="B199" t="str">
            <v>FOFOCALIZANDO</v>
          </cell>
        </row>
        <row r="200">
          <cell r="B200" t="str">
            <v>CASOS DE FAMÍLIA</v>
          </cell>
        </row>
        <row r="201">
          <cell r="B201" t="str">
            <v>MELHOR DA TARDE</v>
          </cell>
        </row>
        <row r="203">
          <cell r="B203" t="str">
            <v>NOVELA 3 - REIS</v>
          </cell>
        </row>
        <row r="204">
          <cell r="B204" t="str">
            <v>NOVELA I - ALÉM DA ILUSÃO SS</v>
          </cell>
        </row>
        <row r="205">
          <cell r="B205" t="str">
            <v>NOVELA I - ALÉM DA ILUSÃO SB</v>
          </cell>
        </row>
        <row r="206">
          <cell r="B206" t="str">
            <v>NOVELA II - CARA E CORAGEM SS</v>
          </cell>
        </row>
        <row r="207">
          <cell r="B207" t="str">
            <v>NOVELA II - CARA E CORAGEM SB</v>
          </cell>
        </row>
        <row r="209">
          <cell r="B209" t="str">
            <v>NOVELA 22H - JESUS</v>
          </cell>
        </row>
        <row r="210">
          <cell r="B210" t="str">
            <v>NOVELA III - PANTANAL SS</v>
          </cell>
        </row>
        <row r="211">
          <cell r="B211" t="str">
            <v>NOVELA III - PANTANAL SB</v>
          </cell>
        </row>
        <row r="212">
          <cell r="B212" t="str">
            <v>NOVELA NOITE 1 - CARINHA DE ANJO</v>
          </cell>
        </row>
        <row r="214">
          <cell r="B214" t="str">
            <v>NOVELA 3 - MELHORES MOMENTOS</v>
          </cell>
        </row>
        <row r="215">
          <cell r="B215" t="str">
            <v>NOVELA I - ALÉM DA ILUSÃO SB</v>
          </cell>
        </row>
        <row r="216">
          <cell r="B216" t="str">
            <v>NOVELA II - CARA E CORAGEM SB</v>
          </cell>
        </row>
        <row r="217">
          <cell r="B217" t="str">
            <v>NOVELA III - PANTANAL SB</v>
          </cell>
        </row>
        <row r="218">
          <cell r="B218" t="str">
            <v>NOVELA NOITE 1 - CARINHA DE ANJO</v>
          </cell>
        </row>
        <row r="220">
          <cell r="B220" t="str">
            <v>/ REALITY SHOW ///////////////////////////////////////</v>
          </cell>
        </row>
        <row r="222">
          <cell r="B222" t="str">
            <v>PROGRAMAS</v>
          </cell>
        </row>
        <row r="225">
          <cell r="B225" t="str">
            <v>POWER COUPLE BRASIL</v>
          </cell>
        </row>
        <row r="226">
          <cell r="B226" t="str">
            <v>NO LIMITE</v>
          </cell>
        </row>
        <row r="227">
          <cell r="B227" t="str">
            <v>CINEMA ESPECIAL</v>
          </cell>
        </row>
        <row r="228">
          <cell r="B228" t="str">
            <v>SHOW DE QUINTA</v>
          </cell>
        </row>
        <row r="229">
          <cell r="B229" t="str">
            <v>COZINHE SE PUDER</v>
          </cell>
        </row>
        <row r="230">
          <cell r="B230" t="str">
            <v>ESQUADRÃO DA MODA</v>
          </cell>
        </row>
        <row r="231">
          <cell r="B231" t="str">
            <v>PROGRAMA DO RATINHO</v>
          </cell>
        </row>
        <row r="232">
          <cell r="B232" t="str">
            <v>MASTERCHEF AMADORES</v>
          </cell>
        </row>
        <row r="233">
          <cell r="B233" t="str">
            <v>LINHA DE COMBATE</v>
          </cell>
        </row>
        <row r="235">
          <cell r="B235" t="str">
            <v>A FAZENDA</v>
          </cell>
        </row>
        <row r="236">
          <cell r="B236" t="str">
            <v>TELA QUENTE</v>
          </cell>
        </row>
        <row r="237">
          <cell r="B237" t="str">
            <v>THE VOICE BRASIL</v>
          </cell>
        </row>
        <row r="238">
          <cell r="B238" t="str">
            <v>ALTAS HORAS</v>
          </cell>
        </row>
        <row r="239">
          <cell r="B239" t="str">
            <v>PROGRAMA DO RATINHO</v>
          </cell>
        </row>
        <row r="240">
          <cell r="B240" t="str">
            <v>BAKE OFF BRASIL</v>
          </cell>
        </row>
        <row r="241">
          <cell r="B241" t="str">
            <v>LARGADOS E PELADOS</v>
          </cell>
        </row>
        <row r="243">
          <cell r="B243" t="str">
            <v>TOP CHEF BRASIL</v>
          </cell>
        </row>
        <row r="244">
          <cell r="B244" t="str">
            <v>PROGRAMA DO RATINHO</v>
          </cell>
        </row>
        <row r="245">
          <cell r="B245" t="str">
            <v>DUELO DE MÃES</v>
          </cell>
        </row>
        <row r="246">
          <cell r="B246" t="str">
            <v>BAKE OFF BRASIL</v>
          </cell>
        </row>
        <row r="247">
          <cell r="B247" t="str">
            <v>MASTERCHEF AMADORES</v>
          </cell>
        </row>
        <row r="248">
          <cell r="B248" t="str">
            <v>90 DIAS PARA CASAR</v>
          </cell>
        </row>
        <row r="250">
          <cell r="B250" t="str">
            <v>CANTA COMIGO</v>
          </cell>
        </row>
        <row r="251">
          <cell r="B251" t="str">
            <v>DOMINGÃO</v>
          </cell>
        </row>
        <row r="252">
          <cell r="B252" t="str">
            <v>DOMINGO LEGAL</v>
          </cell>
        </row>
        <row r="253">
          <cell r="B253" t="str">
            <v>ELIANA</v>
          </cell>
        </row>
        <row r="256">
          <cell r="B256" t="str">
            <v>/ REPORTAGEM ///////////////////////////////////////</v>
          </cell>
        </row>
        <row r="258">
          <cell r="B258" t="str">
            <v>PROGRAMAS</v>
          </cell>
        </row>
        <row r="261">
          <cell r="B261" t="str">
            <v>BALANÇO GERAL PE MANHÃ</v>
          </cell>
        </row>
        <row r="262">
          <cell r="B262" t="str">
            <v>BOM DIA PRAÇA</v>
          </cell>
        </row>
        <row r="263">
          <cell r="B263" t="str">
            <v>PRIMEIRO IMPACTO</v>
          </cell>
        </row>
        <row r="265">
          <cell r="B265" t="str">
            <v>BALANÇO GERAL PE</v>
          </cell>
        </row>
        <row r="266">
          <cell r="B266" t="str">
            <v>PRAÇA TV 1ª EDIÇÃO</v>
          </cell>
        </row>
        <row r="267">
          <cell r="B267" t="str">
            <v>JORNAL HOJE</v>
          </cell>
        </row>
        <row r="268">
          <cell r="B268" t="str">
            <v>TV JORNAL MEIO DIA</v>
          </cell>
        </row>
        <row r="269">
          <cell r="B269" t="str">
            <v>POR AQUI</v>
          </cell>
        </row>
        <row r="270">
          <cell r="B270" t="str">
            <v>BORA PERNAMBUCO</v>
          </cell>
        </row>
        <row r="272">
          <cell r="B272" t="str">
            <v>CÂMERA RECORD</v>
          </cell>
        </row>
        <row r="273">
          <cell r="B273" t="str">
            <v>PROFISSÃO REPÓRTER</v>
          </cell>
        </row>
        <row r="274">
          <cell r="B274" t="str">
            <v>GLOBO REPÓRTER</v>
          </cell>
        </row>
        <row r="275">
          <cell r="B275" t="str">
            <v>DOMINGO MAIOR</v>
          </cell>
        </row>
        <row r="277">
          <cell r="B277" t="str">
            <v>BRASIL CAMINHONEIRO</v>
          </cell>
        </row>
        <row r="278">
          <cell r="B278" t="str">
            <v>AUTO ESPORTE</v>
          </cell>
        </row>
        <row r="279">
          <cell r="B279" t="str">
            <v>CARRO ARRETADO</v>
          </cell>
        </row>
        <row r="280">
          <cell r="B280" t="str">
            <v>AUTO MOTOR</v>
          </cell>
        </row>
        <row r="282">
          <cell r="B282" t="str">
            <v>REPÓRTER RECORD INVESTIGAÇÃO</v>
          </cell>
        </row>
        <row r="283">
          <cell r="B283" t="str">
            <v>PROFISSÃO REPÓRTER</v>
          </cell>
        </row>
        <row r="284">
          <cell r="B284" t="str">
            <v>GLOBO REPÓRTER</v>
          </cell>
        </row>
        <row r="285">
          <cell r="B285" t="str">
            <v>CINEMA DO LIDER</v>
          </cell>
        </row>
        <row r="286">
          <cell r="B286" t="str">
            <v>PROGRAMA DO RATINHO</v>
          </cell>
        </row>
        <row r="289">
          <cell r="B289" t="str">
            <v>/ SÉRIE /////////////////////////////////////////</v>
          </cell>
        </row>
        <row r="291">
          <cell r="B291" t="str">
            <v>PROGRAMAS</v>
          </cell>
        </row>
        <row r="294">
          <cell r="B294" t="str">
            <v>SÉRIE PREMIUM</v>
          </cell>
        </row>
        <row r="295">
          <cell r="B295" t="str">
            <v>TELA QUENTE</v>
          </cell>
        </row>
        <row r="296">
          <cell r="B296" t="str">
            <v>CINE ESPETACULAR</v>
          </cell>
        </row>
        <row r="297">
          <cell r="B297" t="str">
            <v>A PRAÇA É NOSSA</v>
          </cell>
        </row>
        <row r="298">
          <cell r="B298" t="str">
            <v>PROGRAMA DO RATINHO</v>
          </cell>
        </row>
        <row r="300">
          <cell r="B300" t="str">
            <v>AEROPORTO ÁREA RESTRITA</v>
          </cell>
        </row>
        <row r="301">
          <cell r="B301" t="str">
            <v>BIG BROTHER BRASIL</v>
          </cell>
        </row>
        <row r="302">
          <cell r="B302" t="str">
            <v>TELA QUENTE</v>
          </cell>
        </row>
        <row r="303">
          <cell r="B303" t="str">
            <v>PROGRAMA DO RATINHO</v>
          </cell>
        </row>
        <row r="305">
          <cell r="B305" t="str">
            <v>SÉRIE DE SÁBADO</v>
          </cell>
        </row>
        <row r="306">
          <cell r="B306" t="str">
            <v>ALTAS HORAS</v>
          </cell>
        </row>
        <row r="307">
          <cell r="B307" t="str">
            <v>SUPERCINE</v>
          </cell>
        </row>
        <row r="308">
          <cell r="B308" t="str">
            <v>THE BLACKLIST</v>
          </cell>
        </row>
        <row r="310">
          <cell r="B310" t="str">
            <v>SÉRIE DE DOMINGO</v>
          </cell>
        </row>
        <row r="311">
          <cell r="B311" t="str">
            <v>DOMINGO MAIOR</v>
          </cell>
        </row>
        <row r="312">
          <cell r="B312" t="str">
            <v>CINE ESPETACULAR</v>
          </cell>
        </row>
        <row r="313">
          <cell r="B313" t="str">
            <v>CANAL LIVRE</v>
          </cell>
        </row>
        <row r="315">
          <cell r="B315" t="str">
            <v>/ SHOW /////////////////////////////////////////</v>
          </cell>
        </row>
        <row r="317">
          <cell r="B317" t="str">
            <v>PROGRAMAS</v>
          </cell>
        </row>
        <row r="320">
          <cell r="B320" t="str">
            <v>HOJE EM DIA</v>
          </cell>
        </row>
        <row r="321">
          <cell r="B321" t="str">
            <v>MAIS VOCÊ</v>
          </cell>
        </row>
        <row r="322">
          <cell r="B322" t="str">
            <v>ENCONTRO COM FÁTIMA BERNARDES</v>
          </cell>
        </row>
        <row r="323">
          <cell r="B323" t="str">
            <v>É DE CASA 1</v>
          </cell>
        </row>
        <row r="324">
          <cell r="B324" t="str">
            <v>É DE CASA 2</v>
          </cell>
        </row>
        <row r="325">
          <cell r="B325" t="str">
            <v>É DE CASA 3</v>
          </cell>
        </row>
        <row r="326">
          <cell r="B326" t="str">
            <v>TURMA DO BARRA</v>
          </cell>
        </row>
        <row r="327">
          <cell r="B327" t="str">
            <v>THE CHEF</v>
          </cell>
        </row>
        <row r="329">
          <cell r="B329" t="str">
            <v>QUE ARRETADO!</v>
          </cell>
        </row>
        <row r="330">
          <cell r="B330" t="str">
            <v>SESSÃO DA TARDE</v>
          </cell>
        </row>
        <row r="331">
          <cell r="B331" t="str">
            <v>PAPEIRO DA CINDERELA</v>
          </cell>
        </row>
        <row r="332">
          <cell r="B332" t="str">
            <v>FOFOCALIZANDO</v>
          </cell>
        </row>
        <row r="333">
          <cell r="B333" t="str">
            <v>MELHOR DA TARDE</v>
          </cell>
        </row>
        <row r="335">
          <cell r="B335" t="str">
            <v>QUE ARRETADO! ED SB</v>
          </cell>
        </row>
        <row r="336">
          <cell r="B336" t="str">
            <v>É DE CASA 1</v>
          </cell>
        </row>
        <row r="337">
          <cell r="B337" t="str">
            <v>É DE CASA 2</v>
          </cell>
        </row>
        <row r="338">
          <cell r="B338" t="str">
            <v>É DE CASA 3</v>
          </cell>
        </row>
        <row r="499">
          <cell r="B499" t="str">
            <v>Lista de Targets</v>
          </cell>
        </row>
        <row r="500">
          <cell r="B500" t="str">
            <v>DOMICILIAR</v>
          </cell>
        </row>
        <row r="501">
          <cell r="B501" t="str">
            <v>INDIVÍDUOS</v>
          </cell>
        </row>
        <row r="502">
          <cell r="B502" t="str">
            <v>AS AB 25+</v>
          </cell>
        </row>
        <row r="503">
          <cell r="B503" t="str">
            <v>AS ABC 18+</v>
          </cell>
        </row>
        <row r="504">
          <cell r="B504" t="str">
            <v>AS ABC 18-49</v>
          </cell>
        </row>
        <row r="505">
          <cell r="B505" t="str">
            <v>AS ABC 25+</v>
          </cell>
        </row>
        <row r="506">
          <cell r="B506" t="str">
            <v>AS ABCDE 18+</v>
          </cell>
        </row>
        <row r="507">
          <cell r="B507" t="str">
            <v>AS ABCDE 25+</v>
          </cell>
        </row>
        <row r="508">
          <cell r="B508" t="str">
            <v>HH AB 25+</v>
          </cell>
        </row>
        <row r="509">
          <cell r="B509" t="str">
            <v>HH ABC 25+</v>
          </cell>
        </row>
        <row r="510">
          <cell r="B510" t="str">
            <v>MM AB 25+</v>
          </cell>
        </row>
        <row r="511">
          <cell r="B511" t="str">
            <v>MM ABC 25+</v>
          </cell>
        </row>
      </sheetData>
      <sheetData sheetId="12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5">
          <cell r="B95" t="str">
            <v>CINE RECORD ESPECIAL</v>
          </cell>
        </row>
        <row r="96">
          <cell r="B96" t="str">
            <v>TELA QUENTE</v>
          </cell>
        </row>
        <row r="97">
          <cell r="B97" t="str">
            <v>SHOW DE TERÇA 1</v>
          </cell>
        </row>
        <row r="98">
          <cell r="B98" t="str">
            <v>CINE ESPETACULAR</v>
          </cell>
        </row>
        <row r="99">
          <cell r="B99" t="str">
            <v>CINE CLUBE</v>
          </cell>
        </row>
        <row r="101">
          <cell r="B101" t="str">
            <v>SUPER TELA</v>
          </cell>
        </row>
        <row r="102">
          <cell r="B102" t="str">
            <v>TELA QUENTE</v>
          </cell>
        </row>
        <row r="103">
          <cell r="B103" t="str">
            <v>DOMINGO MAIOR</v>
          </cell>
        </row>
        <row r="104">
          <cell r="B104" t="str">
            <v>PROGRAMA DO RATINHO</v>
          </cell>
        </row>
        <row r="105">
          <cell r="B105" t="str">
            <v>BAKE OFF BRASIL</v>
          </cell>
        </row>
        <row r="106">
          <cell r="B106" t="str">
            <v>TELA DE SUCESSOS</v>
          </cell>
        </row>
        <row r="107">
          <cell r="B107" t="str">
            <v>CINE CLUBE</v>
          </cell>
        </row>
        <row r="108">
          <cell r="B108" t="str">
            <v>CINE AÇÃO</v>
          </cell>
        </row>
        <row r="110">
          <cell r="B110" t="str">
            <v>/ JORNALISMO ///////////////////////////////////////</v>
          </cell>
        </row>
        <row r="112">
          <cell r="B112" t="str">
            <v>PROGRAMAS</v>
          </cell>
        </row>
        <row r="115">
          <cell r="B115" t="str">
            <v>FALA BRASIL</v>
          </cell>
        </row>
        <row r="116">
          <cell r="B116" t="str">
            <v>BOM DIA PRAÇA</v>
          </cell>
        </row>
        <row r="117">
          <cell r="B117" t="str">
            <v>BOM DIA BRASIL</v>
          </cell>
        </row>
        <row r="118">
          <cell r="B118" t="str">
            <v>PRIMEIRO IMPACTO</v>
          </cell>
        </row>
        <row r="119">
          <cell r="B119" t="str">
            <v>BORA BRASIL</v>
          </cell>
        </row>
        <row r="121">
          <cell r="B121" t="str">
            <v>CIDADE ALERTA</v>
          </cell>
        </row>
        <row r="122">
          <cell r="B122" t="str">
            <v>PRAÇA TV 2ª EDIÇÃO SS</v>
          </cell>
        </row>
        <row r="123">
          <cell r="B123" t="str">
            <v>SBT BRASIL</v>
          </cell>
        </row>
        <row r="124">
          <cell r="B124" t="str">
            <v>BRASIL URGENTE</v>
          </cell>
        </row>
        <row r="126">
          <cell r="B126" t="str">
            <v>CIDADE ALERTA RIO DE JANEIRO</v>
          </cell>
        </row>
        <row r="127">
          <cell r="B127" t="str">
            <v>PRAÇA TV 2ª EDIÇÃO SS</v>
          </cell>
        </row>
        <row r="128">
          <cell r="B128" t="str">
            <v>SBT BRASIL</v>
          </cell>
        </row>
        <row r="129">
          <cell r="B129" t="str">
            <v>JORNAL DO RIO</v>
          </cell>
        </row>
        <row r="131">
          <cell r="B131" t="str">
            <v>JORNAL DA RECORD</v>
          </cell>
        </row>
        <row r="132">
          <cell r="B132" t="str">
            <v>JORNAL NACIONAL SS</v>
          </cell>
        </row>
        <row r="133">
          <cell r="B133" t="str">
            <v>SBT BRASIL</v>
          </cell>
        </row>
        <row r="134">
          <cell r="B134" t="str">
            <v>JORNAL DA BAND</v>
          </cell>
        </row>
        <row r="136">
          <cell r="B136" t="str">
            <v>FALA BRASIL ED SB</v>
          </cell>
        </row>
        <row r="137">
          <cell r="B137" t="str">
            <v>BOM DIA BRASIL</v>
          </cell>
        </row>
        <row r="139">
          <cell r="B139" t="str">
            <v>CIDADE ALERTA ED SB</v>
          </cell>
        </row>
        <row r="140">
          <cell r="B140" t="str">
            <v>PRAÇA TV 2ª EDIÇÃO SB</v>
          </cell>
        </row>
        <row r="141">
          <cell r="B141" t="str">
            <v>BRASIL URGENTE SB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6">
          <cell r="B146" t="str">
            <v>JORNAL DA RECORD ED SB</v>
          </cell>
        </row>
        <row r="147">
          <cell r="B147" t="str">
            <v>JORNAL NACIONAL SB</v>
          </cell>
        </row>
        <row r="148">
          <cell r="B148" t="str">
            <v>SBT BRASIL</v>
          </cell>
        </row>
        <row r="149">
          <cell r="B149" t="str">
            <v>JORNAL DA BAND</v>
          </cell>
        </row>
        <row r="151">
          <cell r="B151" t="str">
            <v>DOMINGO ESPETACULAR</v>
          </cell>
        </row>
        <row r="152">
          <cell r="B152" t="str">
            <v>FANTÁSTICO</v>
          </cell>
        </row>
        <row r="153">
          <cell r="B153" t="str">
            <v>PROGRAMA SILVIO SANTOS</v>
          </cell>
        </row>
        <row r="155">
          <cell r="B155" t="str">
            <v>/ NOVELA ///////////////////////////////////////</v>
          </cell>
        </row>
        <row r="157">
          <cell r="B157" t="str">
            <v>PROGRAMAS</v>
          </cell>
        </row>
        <row r="160">
          <cell r="B160" t="str">
            <v>NOVELA DA TARDE 1 - CHAMAS DA VIDA</v>
          </cell>
        </row>
        <row r="161">
          <cell r="B161" t="str">
            <v>NOVELA ED ESPECIAL - O CRAVO E A ROSA</v>
          </cell>
        </row>
        <row r="162">
          <cell r="B162" t="str">
            <v>VALE A PENA VER DE NOVO - O CLONE</v>
          </cell>
        </row>
        <row r="163">
          <cell r="B163" t="str">
            <v>NOVELA TARDE 1 - AMANHÃ E PARA SEMPRE</v>
          </cell>
        </row>
        <row r="164">
          <cell r="B164" t="str">
            <v>FOFOCALIZANDO</v>
          </cell>
        </row>
        <row r="165">
          <cell r="B165" t="str">
            <v>CASOS DE FAMÍLIA</v>
          </cell>
        </row>
        <row r="166">
          <cell r="B166" t="str">
            <v>MELHOR DA TARDE</v>
          </cell>
        </row>
        <row r="168">
          <cell r="B168" t="str">
            <v>NOVELA 3 - REIS</v>
          </cell>
        </row>
        <row r="169">
          <cell r="B169" t="str">
            <v>NOVELA I - ALÉM DA ILUSÃO SS</v>
          </cell>
        </row>
        <row r="170">
          <cell r="B170" t="str">
            <v>NOVELA I - ALÉM DA ILUSÃO SB</v>
          </cell>
        </row>
        <row r="171">
          <cell r="B171" t="str">
            <v>NOVELA II - CARA E CORAGEM SS</v>
          </cell>
        </row>
        <row r="172">
          <cell r="B172" t="str">
            <v>NOVELA II - CARA E CORAGEM SB</v>
          </cell>
        </row>
        <row r="174">
          <cell r="B174" t="str">
            <v>NOVELA 22H - JESUS</v>
          </cell>
        </row>
        <row r="175">
          <cell r="B175" t="str">
            <v>NOVELA III - PANTANAL SS</v>
          </cell>
        </row>
        <row r="176">
          <cell r="B176" t="str">
            <v>NOVELA III - PANTANAL SB</v>
          </cell>
        </row>
        <row r="177">
          <cell r="B177" t="str">
            <v>NOVELA NOITE 1 - CARINHA DE ANJO</v>
          </cell>
        </row>
        <row r="179">
          <cell r="B179" t="str">
            <v>NOVELA 3 - MELHORES MOMENTOS</v>
          </cell>
        </row>
        <row r="180">
          <cell r="B180" t="str">
            <v>NOVELA I - ALÉM DA ILUSÃO SB</v>
          </cell>
        </row>
        <row r="181">
          <cell r="B181" t="str">
            <v>NOVELA II - CARA E CORAGEM SB</v>
          </cell>
        </row>
        <row r="182">
          <cell r="B182" t="str">
            <v>NOVELA III - PANTANAL SB</v>
          </cell>
        </row>
        <row r="183">
          <cell r="B183" t="str">
            <v>NOVELA NOITE 1 - CARINHA DE ANJO</v>
          </cell>
        </row>
        <row r="185">
          <cell r="B185" t="str">
            <v>/ REALITY SHOW ///////////////////////////////////////</v>
          </cell>
        </row>
        <row r="187">
          <cell r="B187" t="str">
            <v>PROGRAMAS</v>
          </cell>
        </row>
        <row r="190">
          <cell r="B190" t="str">
            <v>POWER COUPLE BRASIL</v>
          </cell>
        </row>
        <row r="191">
          <cell r="B191" t="str">
            <v>NO LIMITE</v>
          </cell>
        </row>
        <row r="192">
          <cell r="B192" t="str">
            <v>CINEMA ESPECIAL</v>
          </cell>
        </row>
        <row r="193">
          <cell r="B193" t="str">
            <v>SHOW DE QUINTA</v>
          </cell>
        </row>
        <row r="194">
          <cell r="B194" t="str">
            <v>COZINHE SE PUDER</v>
          </cell>
        </row>
        <row r="195">
          <cell r="B195" t="str">
            <v>ESQUADRÃO DA MODA</v>
          </cell>
        </row>
        <row r="196">
          <cell r="B196" t="str">
            <v>PROGRAMA DO RATINHO</v>
          </cell>
        </row>
        <row r="197">
          <cell r="B197" t="str">
            <v>MASTERCHEF AMADORES</v>
          </cell>
        </row>
        <row r="198">
          <cell r="B198" t="str">
            <v>LINHA DE COMBATE</v>
          </cell>
        </row>
        <row r="200">
          <cell r="B200" t="str">
            <v>A FAZENDA</v>
          </cell>
        </row>
        <row r="201">
          <cell r="B201" t="str">
            <v>TELA QUENTE</v>
          </cell>
        </row>
        <row r="202">
          <cell r="B202" t="str">
            <v>THE VOICE BRASIL</v>
          </cell>
        </row>
        <row r="203">
          <cell r="B203" t="str">
            <v>ALTAS HORAS</v>
          </cell>
        </row>
        <row r="204">
          <cell r="B204" t="str">
            <v>PROGRAMA DO RATINHO</v>
          </cell>
        </row>
        <row r="205">
          <cell r="B205" t="str">
            <v>BAKE OFF BRASIL</v>
          </cell>
        </row>
        <row r="206">
          <cell r="B206" t="str">
            <v>LARGADOS E PELADOS</v>
          </cell>
        </row>
        <row r="208">
          <cell r="B208" t="str">
            <v>TOP CHEF BRASIL</v>
          </cell>
        </row>
        <row r="209">
          <cell r="B209" t="str">
            <v>PROGRAMA DO RATINHO</v>
          </cell>
        </row>
        <row r="210">
          <cell r="B210" t="str">
            <v>DUELO DE MÃES</v>
          </cell>
        </row>
        <row r="211">
          <cell r="B211" t="str">
            <v>BAKE OFF BRASIL</v>
          </cell>
        </row>
        <row r="212">
          <cell r="B212" t="str">
            <v>MASTERCHEF AMADORES</v>
          </cell>
        </row>
        <row r="213">
          <cell r="B213" t="str">
            <v>90 DIAS PARA CASAR</v>
          </cell>
        </row>
        <row r="215">
          <cell r="B215" t="str">
            <v>CANTA COMIGO</v>
          </cell>
        </row>
        <row r="216">
          <cell r="B216" t="str">
            <v>THE VOICE KIDS</v>
          </cell>
        </row>
        <row r="217">
          <cell r="B217" t="str">
            <v>DOMINGÃO</v>
          </cell>
        </row>
        <row r="218">
          <cell r="B218" t="str">
            <v>DOMINGO LEGAL</v>
          </cell>
        </row>
        <row r="219">
          <cell r="B219" t="str">
            <v>ELIANA</v>
          </cell>
        </row>
        <row r="222">
          <cell r="B222" t="str">
            <v>/ REPORTAGEM ///////////////////////////////////////</v>
          </cell>
        </row>
        <row r="224">
          <cell r="B224" t="str">
            <v>PROGRAMAS</v>
          </cell>
        </row>
        <row r="227">
          <cell r="B227" t="str">
            <v>BALANÇO GERAL RJ MANHÃ</v>
          </cell>
        </row>
        <row r="228">
          <cell r="B228" t="str">
            <v>HORA UM</v>
          </cell>
        </row>
        <row r="229">
          <cell r="B229" t="str">
            <v>BOM DIA PRAÇA</v>
          </cell>
        </row>
        <row r="230">
          <cell r="B230" t="str">
            <v>PRIMEIRO IMPACTO</v>
          </cell>
        </row>
        <row r="231">
          <cell r="B231" t="str">
            <v>BORA BRASIL</v>
          </cell>
        </row>
        <row r="233">
          <cell r="B233" t="str">
            <v>BALANÇO GERAL RJ</v>
          </cell>
        </row>
        <row r="234">
          <cell r="B234" t="str">
            <v>PRAÇA TV 1ª EDIÇÃO</v>
          </cell>
        </row>
        <row r="235">
          <cell r="B235" t="str">
            <v>JORNAL HOJE</v>
          </cell>
        </row>
        <row r="236">
          <cell r="B236" t="str">
            <v>SBT RIO</v>
          </cell>
        </row>
        <row r="238">
          <cell r="B238" t="str">
            <v>BALANÇO GERAL RJ ED SB</v>
          </cell>
        </row>
        <row r="239">
          <cell r="B239" t="str">
            <v>PRAÇA TV 1ª EDIÇÃO</v>
          </cell>
        </row>
        <row r="240">
          <cell r="B240" t="str">
            <v>JORNAL HOJE</v>
          </cell>
        </row>
        <row r="241">
          <cell r="B241" t="str">
            <v>CARIOCOU</v>
          </cell>
        </row>
        <row r="243">
          <cell r="B243" t="str">
            <v>CÂMERA RECORD</v>
          </cell>
        </row>
        <row r="244">
          <cell r="B244" t="str">
            <v>PROFISSÃO REPÓRTER</v>
          </cell>
        </row>
        <row r="245">
          <cell r="B245" t="str">
            <v>GLOBO REPÓRTER</v>
          </cell>
        </row>
        <row r="246">
          <cell r="B246" t="str">
            <v>DOMINGO MAIOR</v>
          </cell>
        </row>
        <row r="248">
          <cell r="B248" t="str">
            <v>BRASIL CAMINHONEIRO</v>
          </cell>
        </row>
        <row r="249">
          <cell r="B249" t="str">
            <v>AUTO ESPORTE</v>
          </cell>
        </row>
        <row r="251">
          <cell r="B251" t="str">
            <v>REPÓRTER RECORD INVESTIGAÇÃO</v>
          </cell>
        </row>
        <row r="252">
          <cell r="B252" t="str">
            <v>PROFISSÃO REPÓRTER</v>
          </cell>
        </row>
        <row r="253">
          <cell r="B253" t="str">
            <v>GLOBO REPÓRTER</v>
          </cell>
        </row>
        <row r="254">
          <cell r="B254" t="str">
            <v>CINEMA DO LIDER</v>
          </cell>
        </row>
        <row r="255">
          <cell r="B255" t="str">
            <v>PROGRAMA DO RATINHO</v>
          </cell>
        </row>
        <row r="258">
          <cell r="B258" t="str">
            <v>/ SÉRIE /////////////////////////////////////////</v>
          </cell>
        </row>
        <row r="260">
          <cell r="B260" t="str">
            <v>PROGRAMAS</v>
          </cell>
        </row>
        <row r="263">
          <cell r="B263" t="str">
            <v>SÉRIE PREMIUM</v>
          </cell>
        </row>
        <row r="264">
          <cell r="B264" t="str">
            <v>TELA QUENTE</v>
          </cell>
        </row>
        <row r="265">
          <cell r="B265" t="str">
            <v>CINE ESPETACULAR</v>
          </cell>
        </row>
        <row r="266">
          <cell r="B266" t="str">
            <v>A PRAÇA É NOSSA</v>
          </cell>
        </row>
        <row r="267">
          <cell r="B267" t="str">
            <v>PROGRAMA DO RATINHO</v>
          </cell>
        </row>
        <row r="268">
          <cell r="B268" t="str">
            <v>CINE CLUBE</v>
          </cell>
        </row>
        <row r="270">
          <cell r="B270" t="str">
            <v>AEROPORTO ÁREA RESTRITA</v>
          </cell>
        </row>
        <row r="271">
          <cell r="B271" t="str">
            <v>BIG BROTHER BRASIL</v>
          </cell>
        </row>
        <row r="272">
          <cell r="B272" t="str">
            <v>TELA QUENTE</v>
          </cell>
        </row>
        <row r="273">
          <cell r="B273" t="str">
            <v>PROGRAMA DO RATINHO</v>
          </cell>
        </row>
        <row r="275">
          <cell r="B275" t="str">
            <v>SÉRIE DE SÁBADO</v>
          </cell>
        </row>
        <row r="276">
          <cell r="B276" t="str">
            <v>ALTAS HORAS</v>
          </cell>
        </row>
        <row r="277">
          <cell r="B277" t="str">
            <v>SUPERCINE</v>
          </cell>
        </row>
        <row r="278">
          <cell r="B278" t="str">
            <v>THE BLACKLIST</v>
          </cell>
        </row>
        <row r="280">
          <cell r="B280" t="str">
            <v>SÉRIE DE DOMINGO</v>
          </cell>
        </row>
        <row r="281">
          <cell r="B281" t="str">
            <v>DOMINGO MAIOR</v>
          </cell>
        </row>
        <row r="282">
          <cell r="B282" t="str">
            <v>CINE ESPETACULAR</v>
          </cell>
        </row>
        <row r="283">
          <cell r="B283" t="str">
            <v>CANAL LIVRE</v>
          </cell>
        </row>
        <row r="285">
          <cell r="B285" t="str">
            <v>/ SHOW /////////////////////////////////////////</v>
          </cell>
        </row>
        <row r="287">
          <cell r="B287" t="str">
            <v>PROGRAMAS</v>
          </cell>
        </row>
        <row r="290">
          <cell r="B290" t="str">
            <v>HOJE EM DIA</v>
          </cell>
        </row>
        <row r="291">
          <cell r="B291" t="str">
            <v>MAIS VOCÊ</v>
          </cell>
        </row>
        <row r="292">
          <cell r="B292" t="str">
            <v>ENCONTRO COM FÁTIMA BERNARDES</v>
          </cell>
        </row>
        <row r="293">
          <cell r="B293" t="str">
            <v>É DE CASA 1</v>
          </cell>
        </row>
        <row r="294">
          <cell r="B294" t="str">
            <v>É DE CASA 2</v>
          </cell>
        </row>
        <row r="295">
          <cell r="B295" t="str">
            <v>É DE CASA 3</v>
          </cell>
        </row>
        <row r="296">
          <cell r="B296" t="str">
            <v>THE CHEF</v>
          </cell>
        </row>
        <row r="457">
          <cell r="B457" t="str">
            <v>Lista de Targets</v>
          </cell>
        </row>
        <row r="458">
          <cell r="B458" t="str">
            <v>DOMICILIAR</v>
          </cell>
        </row>
        <row r="459">
          <cell r="B459" t="str">
            <v>INDIVÍDUOS</v>
          </cell>
        </row>
        <row r="460">
          <cell r="B460" t="str">
            <v>AS AB 25+</v>
          </cell>
        </row>
        <row r="461">
          <cell r="B461" t="str">
            <v>AS ABC 18+</v>
          </cell>
        </row>
        <row r="462">
          <cell r="B462" t="str">
            <v>AS ABC 18-49</v>
          </cell>
        </row>
        <row r="463">
          <cell r="B463" t="str">
            <v>AS ABC 25+</v>
          </cell>
        </row>
        <row r="464">
          <cell r="B464" t="str">
            <v>AS ABCDE 18+</v>
          </cell>
        </row>
        <row r="465">
          <cell r="B465" t="str">
            <v>AS ABCDE 25+</v>
          </cell>
        </row>
        <row r="466">
          <cell r="B466" t="str">
            <v>HH AB 25+</v>
          </cell>
        </row>
        <row r="467">
          <cell r="B467" t="str">
            <v>HH ABC 25+</v>
          </cell>
        </row>
        <row r="468">
          <cell r="B468" t="str">
            <v>MM AB 25+</v>
          </cell>
        </row>
        <row r="469">
          <cell r="B469" t="str">
            <v>MM ABC 25+</v>
          </cell>
        </row>
      </sheetData>
      <sheetData sheetId="13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7">
          <cell r="B37" t="str">
            <v>/ ESPORTE /////////////////////////////////////////</v>
          </cell>
        </row>
        <row r="39">
          <cell r="B39" t="str">
            <v>PROGRAMAS</v>
          </cell>
        </row>
        <row r="42">
          <cell r="B42" t="str">
            <v>FUTEBOL QUARTA-FEIRA</v>
          </cell>
        </row>
        <row r="43">
          <cell r="B43" t="str">
            <v>FUTEBOL NOITE</v>
          </cell>
        </row>
        <row r="44">
          <cell r="B44" t="str">
            <v>BIG BROTHER BRASIL</v>
          </cell>
        </row>
        <row r="45">
          <cell r="B45" t="str">
            <v>FUTEBOL DE DOMINGO</v>
          </cell>
        </row>
        <row r="46">
          <cell r="B46" t="str">
            <v>PROGRAMA DO RATINHO</v>
          </cell>
        </row>
        <row r="48">
          <cell r="B48" t="str">
            <v>FUTEBOL SÁBADO</v>
          </cell>
        </row>
        <row r="49">
          <cell r="B49" t="str">
            <v>CALDEIRÃO</v>
          </cell>
        </row>
        <row r="50">
          <cell r="B50" t="str">
            <v>FUTEBOL DE DOMINGO</v>
          </cell>
        </row>
        <row r="52">
          <cell r="B52" t="str">
            <v>FUTEBOL DOMINGO</v>
          </cell>
        </row>
        <row r="53">
          <cell r="B53" t="str">
            <v>FUTEBOL NOT</v>
          </cell>
        </row>
        <row r="54">
          <cell r="B54" t="str">
            <v>DOMINGÃO</v>
          </cell>
        </row>
        <row r="55">
          <cell r="B55" t="str">
            <v>DOMINGO LEGAL</v>
          </cell>
        </row>
        <row r="57">
          <cell r="B57" t="str">
            <v>ESPORTE RECORD</v>
          </cell>
        </row>
        <row r="58">
          <cell r="B58" t="str">
            <v>ESPORTE ESPETACULAR</v>
          </cell>
        </row>
        <row r="59">
          <cell r="B59" t="str">
            <v>GLOBO ESPORTE</v>
          </cell>
        </row>
        <row r="60">
          <cell r="B60" t="str">
            <v>SBT SPORTS</v>
          </cell>
        </row>
        <row r="61">
          <cell r="B61" t="str">
            <v>JOGO ABERTO</v>
          </cell>
        </row>
        <row r="62">
          <cell r="B62" t="str">
            <v>BAND ESPORTE CLUBE</v>
          </cell>
        </row>
        <row r="64">
          <cell r="B64" t="str">
            <v>/ FILME /////////////////////////////////////////</v>
          </cell>
        </row>
        <row r="66">
          <cell r="B66" t="str">
            <v>PROGRAMAS</v>
          </cell>
        </row>
        <row r="69">
          <cell r="B69" t="str">
            <v>CINE RECORD ESPECIAL</v>
          </cell>
        </row>
        <row r="70">
          <cell r="B70" t="str">
            <v>BIG BROTHER BRASIL</v>
          </cell>
        </row>
        <row r="71">
          <cell r="B71" t="str">
            <v>CINEMA DO LIDER</v>
          </cell>
        </row>
        <row r="72">
          <cell r="B72" t="str">
            <v>DOMINGO LEGAL</v>
          </cell>
        </row>
        <row r="74">
          <cell r="B74" t="str">
            <v>SUPER TELA</v>
          </cell>
        </row>
        <row r="75">
          <cell r="B75" t="str">
            <v>TELA QUENTE</v>
          </cell>
        </row>
        <row r="76">
          <cell r="B76" t="str">
            <v>DOMINGO MAIOR</v>
          </cell>
        </row>
        <row r="77">
          <cell r="B77" t="str">
            <v>PROGRAMA DO RATINHO</v>
          </cell>
        </row>
        <row r="78">
          <cell r="B78" t="str">
            <v>TELA DE SUCESSOS</v>
          </cell>
        </row>
        <row r="80">
          <cell r="B80" t="str">
            <v>CINE AVENTURA</v>
          </cell>
        </row>
        <row r="81">
          <cell r="B81" t="str">
            <v>SESSÃO DA TARDE</v>
          </cell>
        </row>
        <row r="82">
          <cell r="B82" t="str">
            <v>TEMPERATURA MÁXIMA</v>
          </cell>
        </row>
        <row r="83">
          <cell r="B83" t="str">
            <v>PROGRAMA RAUL GIL</v>
          </cell>
        </row>
        <row r="85">
          <cell r="B85" t="str">
            <v>TELA MÁXIMA</v>
          </cell>
        </row>
        <row r="86">
          <cell r="B86" t="str">
            <v>SUPERCINE</v>
          </cell>
        </row>
        <row r="87">
          <cell r="B87" t="str">
            <v>TELA QUENTE</v>
          </cell>
        </row>
        <row r="88">
          <cell r="B88" t="str">
            <v>TELA DE SUCESSOS</v>
          </cell>
        </row>
        <row r="90">
          <cell r="B90" t="str">
            <v>CINE MAIOR</v>
          </cell>
        </row>
        <row r="91">
          <cell r="B91" t="str">
            <v>TEMPERATURA MÁXIMA</v>
          </cell>
        </row>
        <row r="92">
          <cell r="B92" t="str">
            <v>DOMINGO LEGAL</v>
          </cell>
        </row>
        <row r="93">
          <cell r="B93" t="str">
            <v>DOMINGO NO CINEMA</v>
          </cell>
        </row>
        <row r="94">
          <cell r="B94" t="str">
            <v>CINE RECORD ESPECIAL</v>
          </cell>
        </row>
        <row r="95">
          <cell r="B95" t="str">
            <v>TELA QUENTE</v>
          </cell>
        </row>
        <row r="96">
          <cell r="B96" t="str">
            <v>SHOW DE TERÇA 1</v>
          </cell>
        </row>
        <row r="97">
          <cell r="B97" t="str">
            <v>CINE ESPETACULAR</v>
          </cell>
        </row>
        <row r="98">
          <cell r="B98" t="str">
            <v>CINE CLUBE</v>
          </cell>
        </row>
        <row r="100">
          <cell r="B100" t="str">
            <v>SUPER TELA</v>
          </cell>
        </row>
        <row r="101">
          <cell r="B101" t="str">
            <v>TELA QUENTE</v>
          </cell>
        </row>
        <row r="102">
          <cell r="B102" t="str">
            <v>DOMINGO MAIOR</v>
          </cell>
        </row>
        <row r="103">
          <cell r="B103" t="str">
            <v>PROGRAMA DO RATINHO</v>
          </cell>
        </row>
        <row r="104">
          <cell r="B104" t="str">
            <v>BAKE OFF BRASIL</v>
          </cell>
        </row>
        <row r="105">
          <cell r="B105" t="str">
            <v>TELA DE SUCESSOS</v>
          </cell>
        </row>
        <row r="106">
          <cell r="B106" t="str">
            <v>CINE CLUBE</v>
          </cell>
        </row>
        <row r="107">
          <cell r="B107" t="str">
            <v>CINE AÇÃO</v>
          </cell>
        </row>
        <row r="109">
          <cell r="B109" t="str">
            <v>/ JORNALISMO ///////////////////////////////////////</v>
          </cell>
        </row>
        <row r="111">
          <cell r="B111" t="str">
            <v>PROGRAMAS</v>
          </cell>
        </row>
        <row r="114">
          <cell r="B114" t="str">
            <v>BAHIA NO AR</v>
          </cell>
        </row>
        <row r="115">
          <cell r="B115" t="str">
            <v>BOM DIA PRAÇA</v>
          </cell>
        </row>
        <row r="116">
          <cell r="B116" t="str">
            <v>PRIMEIRO IMPACTO</v>
          </cell>
        </row>
        <row r="118">
          <cell r="B118" t="str">
            <v>FALA BRASIL</v>
          </cell>
        </row>
        <row r="119">
          <cell r="B119" t="str">
            <v>BOM DIA PRAÇA</v>
          </cell>
        </row>
        <row r="120">
          <cell r="B120" t="str">
            <v>BOM DIA BRASIL</v>
          </cell>
        </row>
        <row r="121">
          <cell r="B121" t="str">
            <v>PRIMEIRO IMPACTO</v>
          </cell>
        </row>
        <row r="122">
          <cell r="B122" t="str">
            <v>BORA BRASIL</v>
          </cell>
        </row>
        <row r="124">
          <cell r="B124" t="str">
            <v>CIDADE ALERTA</v>
          </cell>
        </row>
        <row r="125">
          <cell r="B125" t="str">
            <v>PRAÇA TV 2ª EDIÇÃO SS</v>
          </cell>
        </row>
        <row r="126">
          <cell r="B126" t="str">
            <v>SBT BRASIL</v>
          </cell>
        </row>
        <row r="127">
          <cell r="B127" t="str">
            <v>BRASIL URGENTE</v>
          </cell>
        </row>
        <row r="128">
          <cell r="B128" t="str">
            <v>BRASIL URGENTE SAL</v>
          </cell>
        </row>
        <row r="130">
          <cell r="B130" t="str">
            <v>CIDADE ALERTA BAHIA</v>
          </cell>
        </row>
        <row r="131">
          <cell r="B131" t="str">
            <v>PRAÇA TV 2ª EDIÇÃO SS</v>
          </cell>
        </row>
        <row r="132">
          <cell r="B132" t="str">
            <v>ARATU NOTÍCIAS</v>
          </cell>
        </row>
        <row r="134">
          <cell r="B134" t="str">
            <v>JORNAL DA RECORD</v>
          </cell>
        </row>
        <row r="135">
          <cell r="B135" t="str">
            <v>JORNAL NACIONAL SS</v>
          </cell>
        </row>
        <row r="136">
          <cell r="B136" t="str">
            <v>SBT BRASIL</v>
          </cell>
        </row>
        <row r="137">
          <cell r="B137" t="str">
            <v>JORNAL DA BAND</v>
          </cell>
        </row>
        <row r="139">
          <cell r="B139" t="str">
            <v>FALA BRASIL ED SB</v>
          </cell>
        </row>
        <row r="140">
          <cell r="B140" t="str">
            <v>BOM DIA SÁBADO</v>
          </cell>
        </row>
        <row r="141">
          <cell r="B141" t="str">
            <v>BOM DIA BRASIL</v>
          </cell>
        </row>
        <row r="143">
          <cell r="B143" t="str">
            <v>CIDADE ALERTA ED SB</v>
          </cell>
        </row>
        <row r="144">
          <cell r="B144" t="str">
            <v>PRAÇA TV 2ª EDIÇÃO SB</v>
          </cell>
        </row>
        <row r="145">
          <cell r="B145" t="str">
            <v>BRASIL URGENTE SB</v>
          </cell>
        </row>
        <row r="147">
          <cell r="B147" t="str">
            <v>CIDADE ALERTA ED SB</v>
          </cell>
        </row>
        <row r="148">
          <cell r="B148" t="str">
            <v>PRAÇA TV 2ª EDIÇÃO SB</v>
          </cell>
        </row>
        <row r="150">
          <cell r="B150" t="str">
            <v>JORNAL DA RECORD ED SB</v>
          </cell>
        </row>
        <row r="151">
          <cell r="B151" t="str">
            <v>JORNAL NACIONAL SB</v>
          </cell>
        </row>
        <row r="152">
          <cell r="B152" t="str">
            <v>SBT BRASIL</v>
          </cell>
        </row>
        <row r="153">
          <cell r="B153" t="str">
            <v>JORNAL DA BAND</v>
          </cell>
        </row>
        <row r="155">
          <cell r="B155" t="str">
            <v>DOMINGO ESPETACULAR</v>
          </cell>
        </row>
        <row r="156">
          <cell r="B156" t="str">
            <v>FANTÁSTICO</v>
          </cell>
        </row>
        <row r="157">
          <cell r="B157" t="str">
            <v>PROGRAMA SILVIO SANTOS</v>
          </cell>
        </row>
        <row r="159">
          <cell r="B159" t="str">
            <v>/ NOVELA ///////////////////////////////////////</v>
          </cell>
        </row>
        <row r="161">
          <cell r="B161" t="str">
            <v>PROGRAMAS</v>
          </cell>
        </row>
        <row r="164">
          <cell r="B164" t="str">
            <v>NOVELA DA TARDE 1 - CHAMAS DA VIDA</v>
          </cell>
        </row>
        <row r="165">
          <cell r="B165" t="str">
            <v>NOVELA ED ESPECIAL - O CRAVO E A ROSA</v>
          </cell>
        </row>
        <row r="166">
          <cell r="B166" t="str">
            <v>VALE A PENA VER DE NOVO - O CLONE</v>
          </cell>
        </row>
        <row r="167">
          <cell r="B167" t="str">
            <v>NOVELA TARDE 1 - AMANHÃ E PARA SEMPRE</v>
          </cell>
        </row>
        <row r="168">
          <cell r="B168" t="str">
            <v>FOFOCALIZANDO</v>
          </cell>
        </row>
        <row r="169">
          <cell r="B169" t="str">
            <v>CASOS DE FAMÍLIA</v>
          </cell>
        </row>
        <row r="170">
          <cell r="B170" t="str">
            <v>MELHOR DA TARDE</v>
          </cell>
        </row>
        <row r="172">
          <cell r="B172" t="str">
            <v>NOVELA 3 - REIS</v>
          </cell>
        </row>
        <row r="173">
          <cell r="B173" t="str">
            <v>NOVELA I - ALÉM DA ILUSÃO SS</v>
          </cell>
        </row>
        <row r="174">
          <cell r="B174" t="str">
            <v>NOVELA I - ALÉM DA ILUSÃO SB</v>
          </cell>
        </row>
        <row r="175">
          <cell r="B175" t="str">
            <v>NOVELA II - CARA E CORAGEM SS</v>
          </cell>
        </row>
        <row r="176">
          <cell r="B176" t="str">
            <v>NOVELA II - CARA E CORAGEM SB</v>
          </cell>
        </row>
        <row r="178">
          <cell r="B178" t="str">
            <v>NOVELA 22H - JESUS</v>
          </cell>
        </row>
        <row r="179">
          <cell r="B179" t="str">
            <v>NOVELA III - PANTANAL SS</v>
          </cell>
        </row>
        <row r="180">
          <cell r="B180" t="str">
            <v>NOVELA III - PANTANAL SB</v>
          </cell>
        </row>
        <row r="181">
          <cell r="B181" t="str">
            <v>NOVELA NOITE 1 - CARINHA DE ANJO</v>
          </cell>
        </row>
        <row r="183">
          <cell r="B183" t="str">
            <v>NOVELA 3 - MELHORES MOMENTOS</v>
          </cell>
        </row>
        <row r="184">
          <cell r="B184" t="str">
            <v>NOVELA I - ALÉM DA ILUSÃO SB</v>
          </cell>
        </row>
        <row r="185">
          <cell r="B185" t="str">
            <v>NOVELA II - CARA E CORAGEM SB</v>
          </cell>
        </row>
        <row r="186">
          <cell r="B186" t="str">
            <v>NOVELA III - PANTANAL SB</v>
          </cell>
        </row>
        <row r="187">
          <cell r="B187" t="str">
            <v>NOVELA NOITE 1 - CARINHA DE ANJO</v>
          </cell>
        </row>
        <row r="189">
          <cell r="B189" t="str">
            <v>/ REALITY SHOW ///////////////////////////////////////</v>
          </cell>
        </row>
        <row r="191">
          <cell r="B191" t="str">
            <v>PROGRAMAS</v>
          </cell>
        </row>
        <row r="194">
          <cell r="B194" t="str">
            <v>POWER COUPLE BRASIL</v>
          </cell>
        </row>
        <row r="195">
          <cell r="B195" t="str">
            <v>NO LIMITE</v>
          </cell>
        </row>
        <row r="196">
          <cell r="B196" t="str">
            <v>CINEMA ESPECIAL</v>
          </cell>
        </row>
        <row r="197">
          <cell r="B197" t="str">
            <v>SHOW DE QUINTA</v>
          </cell>
        </row>
        <row r="198">
          <cell r="B198" t="str">
            <v>COZINHE SE PUDER</v>
          </cell>
        </row>
        <row r="199">
          <cell r="B199" t="str">
            <v>ESQUADRÃO DA MODA</v>
          </cell>
        </row>
        <row r="200">
          <cell r="B200" t="str">
            <v>PROGRAMA DO RATINHO</v>
          </cell>
        </row>
        <row r="201">
          <cell r="B201" t="str">
            <v>MASTERCHEF AMADORES</v>
          </cell>
        </row>
        <row r="202">
          <cell r="B202" t="str">
            <v>LINHA DE COMBATE</v>
          </cell>
        </row>
        <row r="204">
          <cell r="B204" t="str">
            <v>A FAZENDA</v>
          </cell>
        </row>
        <row r="205">
          <cell r="B205" t="str">
            <v>TELA QUENTE</v>
          </cell>
        </row>
        <row r="206">
          <cell r="B206" t="str">
            <v>THE VOICE BRASIL</v>
          </cell>
        </row>
        <row r="207">
          <cell r="B207" t="str">
            <v>ALTAS HORAS</v>
          </cell>
        </row>
        <row r="208">
          <cell r="B208" t="str">
            <v>PROGRAMA DO RATINHO</v>
          </cell>
        </row>
        <row r="209">
          <cell r="B209" t="str">
            <v>BAKE OFF BRASIL</v>
          </cell>
        </row>
        <row r="210">
          <cell r="B210" t="str">
            <v>LARGADOS E PELADOS</v>
          </cell>
        </row>
        <row r="212">
          <cell r="B212" t="str">
            <v>TOP CHEF BRASIL</v>
          </cell>
        </row>
        <row r="213">
          <cell r="B213" t="str">
            <v>PROGRAMA DO RATINHO</v>
          </cell>
        </row>
        <row r="214">
          <cell r="B214" t="str">
            <v>DUELO DE MÃES</v>
          </cell>
        </row>
        <row r="215">
          <cell r="B215" t="str">
            <v>BAKE OFF BRASIL</v>
          </cell>
        </row>
        <row r="216">
          <cell r="B216" t="str">
            <v>MASTERCHEF AMADORES</v>
          </cell>
        </row>
        <row r="217">
          <cell r="B217" t="str">
            <v>90 DIAS PARA CASAR</v>
          </cell>
        </row>
        <row r="218">
          <cell r="B218" t="str">
            <v>CANTA COMIGO</v>
          </cell>
        </row>
        <row r="219">
          <cell r="B219" t="str">
            <v>THE VOICE KIDS</v>
          </cell>
        </row>
        <row r="220">
          <cell r="B220" t="str">
            <v>DOMINGÃO</v>
          </cell>
        </row>
        <row r="221">
          <cell r="B221" t="str">
            <v>DOMINGO LEGAL</v>
          </cell>
        </row>
        <row r="222">
          <cell r="B222" t="str">
            <v>ELIANA</v>
          </cell>
        </row>
        <row r="225">
          <cell r="B225" t="str">
            <v>/ REPORTAGEM ///////////////////////////////////////</v>
          </cell>
        </row>
        <row r="227">
          <cell r="B227" t="str">
            <v>PROGRAMAS</v>
          </cell>
        </row>
        <row r="230">
          <cell r="B230" t="str">
            <v>BALANÇO GERAL BA</v>
          </cell>
        </row>
        <row r="231">
          <cell r="B231" t="str">
            <v>PRAÇA TV 1ª EDIÇÃO</v>
          </cell>
        </row>
        <row r="232">
          <cell r="B232" t="str">
            <v>JORNAL HOJE</v>
          </cell>
        </row>
        <row r="233">
          <cell r="B233" t="str">
            <v>QUE VENHA O POVO</v>
          </cell>
        </row>
        <row r="235">
          <cell r="B235" t="str">
            <v>BALANÇO GERAL BA ED SB</v>
          </cell>
        </row>
        <row r="236">
          <cell r="B236" t="str">
            <v>PRAÇA TV 1ª EDIÇÃO</v>
          </cell>
        </row>
        <row r="237">
          <cell r="B237" t="str">
            <v>JORNAL HOJE</v>
          </cell>
        </row>
        <row r="239">
          <cell r="B239" t="str">
            <v>CÂMERA RECORD</v>
          </cell>
        </row>
        <row r="240">
          <cell r="B240" t="str">
            <v>PROFISSÃO REPÓRTER</v>
          </cell>
        </row>
        <row r="241">
          <cell r="B241" t="str">
            <v>GLOBO REPÓRTER</v>
          </cell>
        </row>
        <row r="242">
          <cell r="B242" t="str">
            <v>DOMINGO MAIOR</v>
          </cell>
        </row>
        <row r="244">
          <cell r="B244" t="str">
            <v>BRASIL CAMINHONEIRO</v>
          </cell>
        </row>
        <row r="245">
          <cell r="B245" t="str">
            <v>AUTO ESPORTE</v>
          </cell>
        </row>
        <row r="247">
          <cell r="B247" t="str">
            <v>REPÓRTER RECORD INVESTIGAÇÃO</v>
          </cell>
        </row>
        <row r="248">
          <cell r="B248" t="str">
            <v>PROFISSÃO REPÓRTER</v>
          </cell>
        </row>
        <row r="249">
          <cell r="B249" t="str">
            <v>GLOBO REPÓRTER</v>
          </cell>
        </row>
        <row r="250">
          <cell r="B250" t="str">
            <v>CINEMA DO LIDER</v>
          </cell>
        </row>
        <row r="251">
          <cell r="B251" t="str">
            <v>PROGRAMA DO RATINHO</v>
          </cell>
        </row>
        <row r="254">
          <cell r="B254" t="str">
            <v>/ SÉRIE /////////////////////////////////////////</v>
          </cell>
        </row>
        <row r="256">
          <cell r="B256" t="str">
            <v>PROGRAMAS</v>
          </cell>
        </row>
        <row r="259">
          <cell r="B259" t="str">
            <v>SÉRIE PREMIUM</v>
          </cell>
        </row>
        <row r="260">
          <cell r="B260" t="str">
            <v>TELA QUENTE</v>
          </cell>
        </row>
        <row r="261">
          <cell r="B261" t="str">
            <v>CINE ESPETACULAR</v>
          </cell>
        </row>
        <row r="262">
          <cell r="B262" t="str">
            <v>A PRAÇA É NOSSA</v>
          </cell>
        </row>
        <row r="263">
          <cell r="B263" t="str">
            <v>PROGRAMA DO RATINHO</v>
          </cell>
        </row>
        <row r="265">
          <cell r="B265" t="str">
            <v>AEROPORTO ÁREA RESTRITA</v>
          </cell>
        </row>
        <row r="266">
          <cell r="B266" t="str">
            <v>BIG BROTHER BRASIL</v>
          </cell>
        </row>
        <row r="267">
          <cell r="B267" t="str">
            <v>GLOBO REPÓRTER</v>
          </cell>
        </row>
        <row r="268">
          <cell r="B268" t="str">
            <v>TELA QUENTE</v>
          </cell>
        </row>
        <row r="269">
          <cell r="B269" t="str">
            <v>PROGRAMA DO RATINHO</v>
          </cell>
        </row>
        <row r="271">
          <cell r="B271" t="str">
            <v>SÉRIE DE SÁBADO</v>
          </cell>
        </row>
        <row r="272">
          <cell r="B272" t="str">
            <v>ALTAS HORAS</v>
          </cell>
        </row>
        <row r="273">
          <cell r="B273" t="str">
            <v>SUPERCINE</v>
          </cell>
        </row>
        <row r="274">
          <cell r="B274" t="str">
            <v>THE BLACKLIST</v>
          </cell>
        </row>
        <row r="276">
          <cell r="B276" t="str">
            <v>SÉRIE DE DOMINGO</v>
          </cell>
        </row>
        <row r="277">
          <cell r="B277" t="str">
            <v>DOMINGO MAIOR</v>
          </cell>
        </row>
        <row r="278">
          <cell r="B278" t="str">
            <v>CINE ESPETACULAR</v>
          </cell>
        </row>
        <row r="279">
          <cell r="B279" t="str">
            <v>CANAL LIVRE</v>
          </cell>
        </row>
        <row r="281">
          <cell r="B281" t="str">
            <v>/ SHOW /////////////////////////////////////////</v>
          </cell>
        </row>
        <row r="283">
          <cell r="B283" t="str">
            <v>PROGRAMAS</v>
          </cell>
        </row>
        <row r="286">
          <cell r="B286" t="str">
            <v>HOJE EM DIA</v>
          </cell>
        </row>
        <row r="287">
          <cell r="B287" t="str">
            <v>MAIS VOCÊ</v>
          </cell>
        </row>
        <row r="288">
          <cell r="B288" t="str">
            <v>ENCONTRO COM FÁTIMA BERNARDES</v>
          </cell>
        </row>
        <row r="289">
          <cell r="B289" t="str">
            <v>É DE CASA 1</v>
          </cell>
        </row>
        <row r="290">
          <cell r="B290" t="str">
            <v>É DE CASA 2</v>
          </cell>
        </row>
        <row r="291">
          <cell r="B291" t="str">
            <v>É DE CASA 3</v>
          </cell>
        </row>
        <row r="292">
          <cell r="B292" t="str">
            <v>CONEXÃO BAHIA</v>
          </cell>
        </row>
        <row r="293">
          <cell r="B293" t="str">
            <v>MOSAICO BAIANO</v>
          </cell>
        </row>
        <row r="294">
          <cell r="B294" t="str">
            <v>CHEGUE MAIS</v>
          </cell>
        </row>
        <row r="295">
          <cell r="B295" t="str">
            <v>THE CHEF</v>
          </cell>
        </row>
        <row r="456">
          <cell r="B456" t="str">
            <v>Lista de Targets</v>
          </cell>
        </row>
        <row r="457">
          <cell r="B457" t="str">
            <v>DOMICILIAR</v>
          </cell>
        </row>
        <row r="458">
          <cell r="B458" t="str">
            <v>INDIVÍDUOS</v>
          </cell>
        </row>
        <row r="459">
          <cell r="B459" t="str">
            <v>AS AB 25+</v>
          </cell>
        </row>
        <row r="460">
          <cell r="B460" t="str">
            <v>AS ABC 18+</v>
          </cell>
        </row>
        <row r="461">
          <cell r="B461" t="str">
            <v>AS ABC 18-49</v>
          </cell>
        </row>
        <row r="462">
          <cell r="B462" t="str">
            <v>AS ABC 25+</v>
          </cell>
        </row>
        <row r="463">
          <cell r="B463" t="str">
            <v>AS ABCDE 18+</v>
          </cell>
        </row>
        <row r="464">
          <cell r="B464" t="str">
            <v>AS ABCDE 25+</v>
          </cell>
        </row>
        <row r="465">
          <cell r="B465" t="str">
            <v>HH AB 25+</v>
          </cell>
        </row>
        <row r="466">
          <cell r="B466" t="str">
            <v>HH ABC 25+</v>
          </cell>
        </row>
        <row r="467">
          <cell r="B467" t="str">
            <v>MM AB 25+</v>
          </cell>
        </row>
        <row r="468">
          <cell r="B468" t="str">
            <v>MM ABC 25+</v>
          </cell>
        </row>
      </sheetData>
      <sheetData sheetId="14">
        <row r="8">
          <cell r="B8" t="str">
            <v>Selecione o Target:</v>
          </cell>
        </row>
        <row r="9">
          <cell r="B9" t="str">
            <v>DOMICILIAR</v>
          </cell>
        </row>
        <row r="13">
          <cell r="B13" t="str">
            <v>/ AUDITÓRIO ///////////////////////////////////////</v>
          </cell>
        </row>
        <row r="15">
          <cell r="B15" t="str">
            <v>PROGRAMAS</v>
          </cell>
        </row>
        <row r="18">
          <cell r="B18" t="str">
            <v>HORA DO FARO</v>
          </cell>
        </row>
        <row r="19">
          <cell r="B19" t="str">
            <v>CALDEIRÃO</v>
          </cell>
        </row>
        <row r="20">
          <cell r="B20" t="str">
            <v>DOMINGÃO</v>
          </cell>
        </row>
        <row r="21">
          <cell r="B21" t="str">
            <v>PROGRAMA RAUL GIL</v>
          </cell>
        </row>
        <row r="22">
          <cell r="B22" t="str">
            <v>DOMINGO LEGAL</v>
          </cell>
        </row>
        <row r="23">
          <cell r="B23" t="str">
            <v>ELIANA</v>
          </cell>
        </row>
        <row r="24">
          <cell r="B24" t="str">
            <v>PROGRAMA SILVIO SANTOS</v>
          </cell>
        </row>
        <row r="25">
          <cell r="B25" t="str">
            <v>FAUSTÃO NA BAND</v>
          </cell>
        </row>
        <row r="27">
          <cell r="B27" t="str">
            <v>/ ESPORTE ///////////////////////////////////////</v>
          </cell>
        </row>
        <row r="29">
          <cell r="B29" t="str">
            <v>PROGRAMAS</v>
          </cell>
        </row>
        <row r="32">
          <cell r="B32" t="str">
            <v>ESPORTE FANTÁSTICO</v>
          </cell>
        </row>
        <row r="33">
          <cell r="B33" t="str">
            <v>ESPORTE ESPETACULAR</v>
          </cell>
        </row>
        <row r="34">
          <cell r="B34" t="str">
            <v>GLOBO ESPORTE</v>
          </cell>
        </row>
        <row r="35">
          <cell r="B35" t="str">
            <v>JOGO ABERTO</v>
          </cell>
        </row>
        <row r="38">
          <cell r="B38" t="str">
            <v>/ENTREVISTA /////////////////////////////////////////</v>
          </cell>
        </row>
        <row r="40">
          <cell r="B40" t="str">
            <v>PROGRAMAS</v>
          </cell>
        </row>
        <row r="43">
          <cell r="B43" t="str">
            <v>CONEXÕES</v>
          </cell>
        </row>
        <row r="44">
          <cell r="B44" t="str">
            <v>PEQUENAS EMPRESAS GRANDES NEGÓCIOS</v>
          </cell>
        </row>
        <row r="45">
          <cell r="B45" t="str">
            <v>GLOBO RURAL</v>
          </cell>
        </row>
        <row r="46">
          <cell r="B46" t="str">
            <v>SEMPRE BEM</v>
          </cell>
        </row>
        <row r="48">
          <cell r="B48" t="str">
            <v>/ FILME /////////////////////////////////////////</v>
          </cell>
        </row>
        <row r="50">
          <cell r="B50" t="str">
            <v>PROGRAMAS</v>
          </cell>
        </row>
        <row r="53">
          <cell r="B53" t="str">
            <v>SUPER TELA</v>
          </cell>
        </row>
        <row r="54">
          <cell r="B54" t="str">
            <v>TELA QUENTE</v>
          </cell>
        </row>
        <row r="55">
          <cell r="B55" t="str">
            <v>DOMINGO MAIOR</v>
          </cell>
        </row>
        <row r="56">
          <cell r="B56" t="str">
            <v>PROGRAMA DO RATINHO</v>
          </cell>
        </row>
        <row r="57">
          <cell r="B57" t="str">
            <v>TELA DE SUCESSOS</v>
          </cell>
        </row>
        <row r="59">
          <cell r="B59" t="str">
            <v>CINE AVENTURA</v>
          </cell>
        </row>
        <row r="60">
          <cell r="B60" t="str">
            <v>SESSÃO DA TARDE</v>
          </cell>
        </row>
        <row r="61">
          <cell r="B61" t="str">
            <v>TEMPERATURA MÁXIMA</v>
          </cell>
        </row>
        <row r="62">
          <cell r="B62" t="str">
            <v>PROGRAMA RAUL GIL</v>
          </cell>
        </row>
        <row r="64">
          <cell r="B64" t="str">
            <v>TELA MÁXIMA</v>
          </cell>
        </row>
        <row r="65">
          <cell r="B65" t="str">
            <v>SUPERCINE</v>
          </cell>
        </row>
        <row r="66">
          <cell r="B66" t="str">
            <v>TELA QUENTE</v>
          </cell>
        </row>
        <row r="67">
          <cell r="B67" t="str">
            <v>TELA DE SUCESSOS</v>
          </cell>
        </row>
        <row r="69">
          <cell r="B69" t="str">
            <v>CINE MAIOR</v>
          </cell>
        </row>
        <row r="70">
          <cell r="B70" t="str">
            <v>TEMPERATURA MÁXIMA</v>
          </cell>
        </row>
        <row r="71">
          <cell r="B71" t="str">
            <v>DOMINGO LEGAL</v>
          </cell>
        </row>
        <row r="72">
          <cell r="B72" t="str">
            <v>DOMINGO NO CINEMA</v>
          </cell>
        </row>
        <row r="74">
          <cell r="B74" t="str">
            <v>/ JORNALISMO ///////////////////////////////////////</v>
          </cell>
        </row>
        <row r="76">
          <cell r="B76" t="str">
            <v>PROGRAMAS</v>
          </cell>
        </row>
        <row r="80">
          <cell r="B80" t="str">
            <v>FALA BRASIL</v>
          </cell>
        </row>
        <row r="81">
          <cell r="B81" t="str">
            <v>BOM DIA PRAÇA</v>
          </cell>
        </row>
        <row r="82">
          <cell r="B82" t="str">
            <v>BOM DIA BRASIL</v>
          </cell>
        </row>
        <row r="83">
          <cell r="B83" t="str">
            <v>PRIMEIRO IMPACTO</v>
          </cell>
        </row>
        <row r="84">
          <cell r="B84" t="str">
            <v>BORA CEARA</v>
          </cell>
        </row>
        <row r="85">
          <cell r="B85" t="str">
            <v>BORA BRASIL</v>
          </cell>
        </row>
        <row r="87">
          <cell r="B87" t="str">
            <v>CIDADE 190</v>
          </cell>
        </row>
        <row r="88">
          <cell r="B88" t="str">
            <v>PRAÇA TV 1ª EDIÇÃO</v>
          </cell>
        </row>
        <row r="89">
          <cell r="B89" t="str">
            <v>JORNAL HOJE</v>
          </cell>
        </row>
        <row r="90">
          <cell r="B90" t="str">
            <v>JORNAL JANGADEIRO</v>
          </cell>
        </row>
        <row r="92">
          <cell r="B92" t="str">
            <v>CIDADE ALERTA</v>
          </cell>
        </row>
        <row r="93">
          <cell r="B93" t="str">
            <v>PRAÇA TV 2ª EDIÇÃO SS</v>
          </cell>
        </row>
        <row r="94">
          <cell r="B94" t="str">
            <v>SBT BRASIL</v>
          </cell>
        </row>
        <row r="95">
          <cell r="B95" t="str">
            <v>BRASIL URGENTE</v>
          </cell>
        </row>
        <row r="97">
          <cell r="B97" t="str">
            <v>CIDADE ALERTA CEARÁ</v>
          </cell>
        </row>
        <row r="98">
          <cell r="B98" t="str">
            <v>PRAÇA TV 2ª EDIÇÃO SS</v>
          </cell>
        </row>
        <row r="99">
          <cell r="B99" t="str">
            <v>SBT BRASIL</v>
          </cell>
        </row>
        <row r="101">
          <cell r="B101" t="str">
            <v>JORNAL DA CIDADE</v>
          </cell>
        </row>
        <row r="102">
          <cell r="B102" t="str">
            <v>PRAÇA TV 2ª EDIÇÃO SS</v>
          </cell>
        </row>
        <row r="103">
          <cell r="B103" t="str">
            <v>SBT BRASIL</v>
          </cell>
        </row>
        <row r="104">
          <cell r="B104" t="str">
            <v>JORNAL DA BAND</v>
          </cell>
        </row>
        <row r="106">
          <cell r="B106" t="str">
            <v>JORNAL DA RECORD</v>
          </cell>
        </row>
        <row r="107">
          <cell r="B107" t="str">
            <v>JORNAL NACIONAL SS</v>
          </cell>
        </row>
        <row r="108">
          <cell r="B108" t="str">
            <v>SBT BRASIL</v>
          </cell>
        </row>
        <row r="109">
          <cell r="B109" t="str">
            <v>JORNAL DA BAND</v>
          </cell>
        </row>
        <row r="111">
          <cell r="B111" t="str">
            <v>FALA BRASIL ED SB</v>
          </cell>
        </row>
        <row r="112">
          <cell r="B112" t="str">
            <v>BOM DIA BRASIL</v>
          </cell>
        </row>
        <row r="115">
          <cell r="B115" t="str">
            <v>CIDADE ALERTA ED SB</v>
          </cell>
        </row>
        <row r="116">
          <cell r="B116" t="str">
            <v>PRAÇA TV 2ª EDIÇÃO SB</v>
          </cell>
        </row>
        <row r="117">
          <cell r="B117" t="str">
            <v>BRASIL URGENTE SB</v>
          </cell>
        </row>
        <row r="119">
          <cell r="B119" t="str">
            <v>JORNAL DA RECORD ED SB</v>
          </cell>
        </row>
        <row r="120">
          <cell r="B120" t="str">
            <v>JORNAL NACIONAL SB</v>
          </cell>
        </row>
        <row r="121">
          <cell r="B121" t="str">
            <v>SBT BRASIL</v>
          </cell>
        </row>
        <row r="122">
          <cell r="B122" t="str">
            <v>JORNAL DA BAND</v>
          </cell>
        </row>
        <row r="124">
          <cell r="B124" t="str">
            <v>DOMINGO ESPETACULAR</v>
          </cell>
        </row>
        <row r="125">
          <cell r="B125" t="str">
            <v>FANTÁSTICO</v>
          </cell>
        </row>
        <row r="126">
          <cell r="B126" t="str">
            <v>PROGRAMA SILVIO SANTOS</v>
          </cell>
        </row>
        <row r="128">
          <cell r="B128" t="str">
            <v>/ NOVELA ///////////////////////////////////////</v>
          </cell>
        </row>
        <row r="130">
          <cell r="B130" t="str">
            <v>PROGRAMAS</v>
          </cell>
        </row>
        <row r="133">
          <cell r="B133" t="str">
            <v>NOVELA DA TARDE 1 - CHAMAS DA VIDA</v>
          </cell>
        </row>
        <row r="134">
          <cell r="B134" t="str">
            <v>NOVELA ED ESPECIAL - O CRAVO E A ROSA</v>
          </cell>
        </row>
        <row r="135">
          <cell r="B135" t="str">
            <v>VALE A PENA VER DE NOVO - O CLONE</v>
          </cell>
        </row>
        <row r="136">
          <cell r="B136" t="str">
            <v>NOVELA TARDE 1 - AMANHÃ E PARA SEMPRE</v>
          </cell>
        </row>
        <row r="137">
          <cell r="B137" t="str">
            <v>CASOS DE FAMÍLIA</v>
          </cell>
        </row>
        <row r="138">
          <cell r="B138" t="str">
            <v>MELHOR DA TARDE</v>
          </cell>
        </row>
        <row r="140">
          <cell r="B140" t="str">
            <v>NOVELA 3 - REIS</v>
          </cell>
        </row>
        <row r="141">
          <cell r="B141" t="str">
            <v>NOVELA I - ALÉM DA ILUSÃO SS</v>
          </cell>
        </row>
        <row r="142">
          <cell r="B142" t="str">
            <v>NOVELA I - ALÉM DA ILUSÃO SB</v>
          </cell>
        </row>
        <row r="143">
          <cell r="B143" t="str">
            <v>NOVELA II - CARA E CORAGEM SS</v>
          </cell>
        </row>
        <row r="144">
          <cell r="B144" t="str">
            <v>NOVELA II - CARA E CORAGEM SB</v>
          </cell>
        </row>
        <row r="146">
          <cell r="B146" t="str">
            <v>NOVELA 22H - JESUS</v>
          </cell>
        </row>
        <row r="147">
          <cell r="B147" t="str">
            <v>NOVELA III - PANTANAL SS</v>
          </cell>
        </row>
        <row r="148">
          <cell r="B148" t="str">
            <v>NOVELA III - PANTANAL SB</v>
          </cell>
        </row>
        <row r="149">
          <cell r="B149" t="str">
            <v>NOVELA NOITE 1 - CARINHA DE ANJO</v>
          </cell>
        </row>
        <row r="151">
          <cell r="B151" t="str">
            <v>NOVELA 3 - MELHORES MOMENTOS</v>
          </cell>
        </row>
        <row r="152">
          <cell r="B152" t="str">
            <v>NOVELA I - ALÉM DA ILUSÃO SB</v>
          </cell>
        </row>
        <row r="153">
          <cell r="B153" t="str">
            <v>NOVELA II - CARA E CORAGEM SB</v>
          </cell>
        </row>
        <row r="154">
          <cell r="B154" t="str">
            <v>NOVELA III - PANTANAL SB</v>
          </cell>
        </row>
        <row r="155">
          <cell r="B155" t="str">
            <v>NOVELA NOITE 1 - CARINHA DE ANJO</v>
          </cell>
        </row>
        <row r="157">
          <cell r="B157" t="str">
            <v>/ REALITY SHOW ///////////////////////////////////////</v>
          </cell>
        </row>
        <row r="159">
          <cell r="B159" t="str">
            <v>PROGRAMAS</v>
          </cell>
        </row>
        <row r="162">
          <cell r="B162" t="str">
            <v>POWER COUPLE BRASIL</v>
          </cell>
        </row>
        <row r="163">
          <cell r="B163" t="str">
            <v>NO LIMITE</v>
          </cell>
        </row>
        <row r="164">
          <cell r="B164" t="str">
            <v>CINEMA ESPECIAL</v>
          </cell>
        </row>
        <row r="165">
          <cell r="B165" t="str">
            <v>SHOW DE QUINTA</v>
          </cell>
        </row>
        <row r="166">
          <cell r="B166" t="str">
            <v>COZINHE SE PUDER</v>
          </cell>
        </row>
        <row r="167">
          <cell r="B167" t="str">
            <v>ESQUADRÃO DA MODA</v>
          </cell>
        </row>
        <row r="168">
          <cell r="B168" t="str">
            <v>PROGRAMA DO RATINHO</v>
          </cell>
        </row>
        <row r="169">
          <cell r="B169" t="str">
            <v>MASTERCHEF AMADORES</v>
          </cell>
        </row>
        <row r="170">
          <cell r="B170" t="str">
            <v>LINHA DE COMBATE</v>
          </cell>
        </row>
        <row r="172">
          <cell r="B172" t="str">
            <v>A FAZENDA</v>
          </cell>
        </row>
        <row r="173">
          <cell r="B173" t="str">
            <v>TELA QUENTE</v>
          </cell>
        </row>
        <row r="174">
          <cell r="B174" t="str">
            <v>THE VOICE BRASIL</v>
          </cell>
        </row>
        <row r="175">
          <cell r="B175" t="str">
            <v>ALTAS HORAS</v>
          </cell>
        </row>
        <row r="176">
          <cell r="B176" t="str">
            <v>PROGRAMA DO RATINHO</v>
          </cell>
        </row>
        <row r="177">
          <cell r="B177" t="str">
            <v>BAKE OFF BRASIL</v>
          </cell>
        </row>
        <row r="178">
          <cell r="B178" t="str">
            <v>LARGADOS E PELADOS</v>
          </cell>
        </row>
        <row r="180">
          <cell r="B180" t="str">
            <v>TOP CHEF BRASIL</v>
          </cell>
        </row>
        <row r="181">
          <cell r="B181" t="str">
            <v>PROGRAMA DO RATINHO</v>
          </cell>
        </row>
        <row r="182">
          <cell r="B182" t="str">
            <v>DUELO DE MÃES</v>
          </cell>
        </row>
        <row r="183">
          <cell r="B183" t="str">
            <v>BAKE OFF BRASIL</v>
          </cell>
        </row>
        <row r="184">
          <cell r="B184" t="str">
            <v>MASTERCHEF AMADORES</v>
          </cell>
        </row>
        <row r="185">
          <cell r="B185" t="str">
            <v>90 DIAS PARA CASAR</v>
          </cell>
        </row>
        <row r="187">
          <cell r="B187" t="str">
            <v>CHEF DE FAMÍLIA</v>
          </cell>
        </row>
        <row r="188">
          <cell r="B188" t="str">
            <v>DUELO DE MÃES</v>
          </cell>
        </row>
        <row r="189">
          <cell r="B189" t="str">
            <v>BAKE OFF BRASIL</v>
          </cell>
        </row>
        <row r="190">
          <cell r="B190" t="str">
            <v>MASTERCHEF AMADORES</v>
          </cell>
        </row>
        <row r="191">
          <cell r="B191" t="str">
            <v>90 DIAS PARA CASAR</v>
          </cell>
        </row>
        <row r="192">
          <cell r="B192" t="str">
            <v>CANTA COMIGO</v>
          </cell>
        </row>
        <row r="193">
          <cell r="B193" t="str">
            <v>DOMINGÃO</v>
          </cell>
        </row>
        <row r="194">
          <cell r="B194" t="str">
            <v>DOMINGO LEGAL</v>
          </cell>
        </row>
        <row r="195">
          <cell r="B195" t="str">
            <v>ELIANA</v>
          </cell>
        </row>
        <row r="198">
          <cell r="B198" t="str">
            <v>/ REPORTAGEM ///////////////////////////////////////</v>
          </cell>
        </row>
        <row r="200">
          <cell r="B200" t="str">
            <v>PROGRAMAS</v>
          </cell>
        </row>
        <row r="203">
          <cell r="B203" t="str">
            <v>BALANÇO GERAL CE MANHÃ</v>
          </cell>
        </row>
        <row r="204">
          <cell r="B204" t="str">
            <v>HORA UM</v>
          </cell>
        </row>
        <row r="205">
          <cell r="B205" t="str">
            <v>BOM DIA PRAÇA</v>
          </cell>
        </row>
        <row r="206">
          <cell r="B206" t="str">
            <v>PRIMEIRO IMPACTO</v>
          </cell>
        </row>
        <row r="208">
          <cell r="B208" t="str">
            <v>BALANÇO GERAL CE</v>
          </cell>
        </row>
        <row r="209">
          <cell r="B209" t="str">
            <v>PRAÇA TV 1ª EDIÇÃO</v>
          </cell>
        </row>
        <row r="210">
          <cell r="B210" t="str">
            <v>JORNAL HOJE</v>
          </cell>
        </row>
        <row r="211">
          <cell r="B211" t="str">
            <v>JORNAL JANGADEIRO</v>
          </cell>
        </row>
        <row r="213">
          <cell r="B213" t="str">
            <v>BALANÇO GERAL CE SB</v>
          </cell>
        </row>
        <row r="214">
          <cell r="B214" t="str">
            <v>JORNAL HOJE</v>
          </cell>
        </row>
        <row r="215">
          <cell r="B215" t="str">
            <v>JORNAL HOJE</v>
          </cell>
        </row>
        <row r="216">
          <cell r="B216" t="str">
            <v>JORNAL JANGADEIRO</v>
          </cell>
        </row>
        <row r="218">
          <cell r="B218" t="str">
            <v>RIQUEZAS DO CEARÁ</v>
          </cell>
        </row>
        <row r="219">
          <cell r="B219" t="str">
            <v>ESPORTE ESPETACULAR</v>
          </cell>
        </row>
        <row r="220">
          <cell r="B220" t="str">
            <v>SEMPRE BEM</v>
          </cell>
        </row>
        <row r="222">
          <cell r="B222" t="str">
            <v>CÂMERA RECORD</v>
          </cell>
        </row>
        <row r="223">
          <cell r="B223" t="str">
            <v>GLOBO REPÓRTER</v>
          </cell>
        </row>
        <row r="224">
          <cell r="B224" t="str">
            <v>PROFISSÃO REPÓRTER</v>
          </cell>
        </row>
        <row r="225">
          <cell r="B225" t="str">
            <v>DOMINGO MAIOR</v>
          </cell>
        </row>
        <row r="227">
          <cell r="B227" t="str">
            <v>BRASIL CAMINHONEIRO</v>
          </cell>
        </row>
        <row r="228">
          <cell r="B228" t="str">
            <v>AUTO ESPORTE</v>
          </cell>
        </row>
        <row r="230">
          <cell r="B230" t="str">
            <v>/ SÉRIE /////////////////////////////////////////</v>
          </cell>
        </row>
        <row r="232">
          <cell r="B232" t="str">
            <v>PROGRAMAS</v>
          </cell>
        </row>
        <row r="235">
          <cell r="B235" t="str">
            <v>SÉRIE PREMIUM</v>
          </cell>
        </row>
        <row r="236">
          <cell r="B236" t="str">
            <v>TELA QUENTE</v>
          </cell>
        </row>
        <row r="237">
          <cell r="B237" t="str">
            <v>CINE ESPETACULAR</v>
          </cell>
        </row>
        <row r="238">
          <cell r="B238" t="str">
            <v>A PRAÇA É NOSSA</v>
          </cell>
        </row>
        <row r="239">
          <cell r="B239" t="str">
            <v>PROGRAMA DO RATINHO</v>
          </cell>
        </row>
        <row r="241">
          <cell r="B241" t="str">
            <v>AEROPORTO ÁREA RESTRITA</v>
          </cell>
        </row>
        <row r="242">
          <cell r="B242" t="str">
            <v>BIG BROTHER BRASIL</v>
          </cell>
        </row>
        <row r="243">
          <cell r="B243" t="str">
            <v>GLOBO REPÓRTER</v>
          </cell>
        </row>
        <row r="244">
          <cell r="B244" t="str">
            <v>TELA QUENTE</v>
          </cell>
        </row>
        <row r="246">
          <cell r="B246" t="str">
            <v>SÉRIE DE SÁBADO</v>
          </cell>
        </row>
        <row r="247">
          <cell r="B247" t="str">
            <v>ALTAS HORAS</v>
          </cell>
        </row>
        <row r="248">
          <cell r="B248" t="str">
            <v>SUPERCINE</v>
          </cell>
        </row>
        <row r="250">
          <cell r="B250" t="str">
            <v>SÉRIE DE DOMINGO</v>
          </cell>
        </row>
        <row r="251">
          <cell r="B251" t="str">
            <v>DOMINGO MAIOR</v>
          </cell>
        </row>
        <row r="252">
          <cell r="B252" t="str">
            <v>CINE ESPETACULAR</v>
          </cell>
        </row>
        <row r="253">
          <cell r="B253" t="str">
            <v>CANAL LIVRE</v>
          </cell>
        </row>
        <row r="255">
          <cell r="B255" t="str">
            <v>/ SHOW /////////////////////////////////////////</v>
          </cell>
        </row>
        <row r="257">
          <cell r="B257" t="str">
            <v>PROGRAMAS</v>
          </cell>
        </row>
        <row r="260">
          <cell r="B260" t="str">
            <v>HOJE EM DIA</v>
          </cell>
        </row>
        <row r="261">
          <cell r="B261" t="str">
            <v>MAIS VOCÊ</v>
          </cell>
        </row>
        <row r="262">
          <cell r="B262" t="str">
            <v>ENCONTRO COM FÁTIMA BERNARDES</v>
          </cell>
        </row>
        <row r="263">
          <cell r="B263" t="str">
            <v>É DE CASA 1</v>
          </cell>
        </row>
        <row r="264">
          <cell r="B264" t="str">
            <v>É DE CASA 2</v>
          </cell>
        </row>
        <row r="265">
          <cell r="B265" t="str">
            <v>É DE CASA 3</v>
          </cell>
        </row>
        <row r="266">
          <cell r="B266" t="str">
            <v>TODO MUNDO AMA</v>
          </cell>
        </row>
        <row r="267">
          <cell r="B267" t="str">
            <v>THE CHEF</v>
          </cell>
        </row>
        <row r="269">
          <cell r="B269" t="str">
            <v>CORPO E ESTILO VIDA</v>
          </cell>
        </row>
        <row r="270">
          <cell r="B270" t="str">
            <v>É DE CASA 1</v>
          </cell>
        </row>
        <row r="271">
          <cell r="B271" t="str">
            <v>É DE CASA 2</v>
          </cell>
        </row>
        <row r="272">
          <cell r="B272" t="str">
            <v>É DE CASA 3</v>
          </cell>
        </row>
        <row r="273">
          <cell r="B273" t="str">
            <v>SE LIGA VERDES MARES</v>
          </cell>
        </row>
        <row r="434">
          <cell r="B434" t="str">
            <v>Lista de Targets</v>
          </cell>
        </row>
        <row r="435">
          <cell r="B435" t="str">
            <v>DOMICILIAR</v>
          </cell>
        </row>
        <row r="436">
          <cell r="B436" t="str">
            <v>INDIVÍDUOS</v>
          </cell>
        </row>
        <row r="437">
          <cell r="B437" t="str">
            <v>AS AB 25+</v>
          </cell>
        </row>
        <row r="438">
          <cell r="B438" t="str">
            <v>AS ABC 18+</v>
          </cell>
        </row>
        <row r="439">
          <cell r="B439" t="str">
            <v>AS ABC 18-49</v>
          </cell>
        </row>
        <row r="440">
          <cell r="B440" t="str">
            <v>AS ABC 25+</v>
          </cell>
        </row>
        <row r="441">
          <cell r="B441" t="str">
            <v>AS ABCDE 18+</v>
          </cell>
        </row>
        <row r="442">
          <cell r="B442" t="str">
            <v>AS ABCDE 25+</v>
          </cell>
        </row>
        <row r="443">
          <cell r="B443" t="str">
            <v>HH AB 25+</v>
          </cell>
        </row>
        <row r="444">
          <cell r="B444" t="str">
            <v>HH ABC 25+</v>
          </cell>
        </row>
        <row r="445">
          <cell r="B445" t="str">
            <v>MM AB 25+</v>
          </cell>
        </row>
        <row r="446">
          <cell r="B446" t="str">
            <v>MM ABC 25+</v>
          </cell>
        </row>
      </sheetData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[ESC2000.XLS][ESC2"/>
      <sheetName val="[ESC2000.XLS]\A\US"/>
      <sheetName val="BASE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  <sheetName val="REV_ger3"/>
      <sheetName val="back_pac3"/>
      <sheetName val="outdr_(2)3"/>
      <sheetName val="cabo_esc_abr3"/>
      <sheetName val="cabo_esc_mai3"/>
      <sheetName val="cabo_linha_jun3"/>
      <sheetName val="cabo_lin_jul3"/>
      <sheetName val="cabo_lin_ago3"/>
      <sheetName val="cabo_esc_set3"/>
      <sheetName val="cabo_esc_out3"/>
      <sheetName val="REV_1_63"/>
      <sheetName val="REV_20013"/>
      <sheetName val="REV_svp3"/>
      <sheetName val="costos_utilizados1"/>
      <sheetName val="costos_OLD_act_1_enero1"/>
      <sheetName val="ESC2000_XLS1"/>
      <sheetName val="Hipótesis_1"/>
      <sheetName val="Gráfico_-_Share_Net2"/>
      <sheetName val="Integração_-_Earned_Value1"/>
      <sheetName val="Share_Price_2002"/>
      <sheetName val="NEWS_PREV"/>
      <sheetName val="[ESC2000_XLS][ESC2000_XLS][ESC2"/>
      <sheetName val="[ESC2000_XLS]\A\USERS\BALLEROA\"/>
      <sheetName val="[ESC2000_XLS][ESC2000_XLS]\A\US"/>
      <sheetName val="TABELA_DE_PREÇOS"/>
      <sheetName val="FLOW_P1_&amp;_P2"/>
      <sheetName val="\USERS\BALLEROA\ESCORT\ESC2000_"/>
      <sheetName val="Tabela_de_Preços_|_Outubro_2014"/>
      <sheetName val="REV_ger4"/>
      <sheetName val="back_pac4"/>
      <sheetName val="outdr_(2)4"/>
      <sheetName val="cabo_esc_abr4"/>
      <sheetName val="cabo_esc_mai4"/>
      <sheetName val="cabo_linha_jun4"/>
      <sheetName val="cabo_lin_jul4"/>
      <sheetName val="cabo_lin_ago4"/>
      <sheetName val="cabo_esc_set4"/>
      <sheetName val="cabo_esc_out4"/>
      <sheetName val="REV_1_64"/>
      <sheetName val="REV_20014"/>
      <sheetName val="REV_svp4"/>
      <sheetName val="costos_utilizados2"/>
      <sheetName val="costos_OLD_act_1_enero2"/>
      <sheetName val="ESC2000_XLS2"/>
      <sheetName val="Hipótesis_2"/>
      <sheetName val="Gráfico_-_Share_Net3"/>
      <sheetName val="Integração_-_Earned_Value2"/>
      <sheetName val="Share_Price_20021"/>
      <sheetName val="NEWS_PREV1"/>
      <sheetName val="[ESC2000_XLS][ESC2000_XLS][ESC1"/>
      <sheetName val="[ESC2000_XLS]\A\USERS\BALLEROA1"/>
      <sheetName val="[ESC2000_XLS][ESC2000_XLS]\A\U1"/>
      <sheetName val="TABELA_DE_PREÇOS1"/>
      <sheetName val="FLOW_P1_&amp;_P21"/>
      <sheetName val="\USERS\BALLEROA\ESCORT\ESC20001"/>
      <sheetName val="Tabela_de_Preços_|_Outubro_2011"/>
      <sheetName val="REV_ger5"/>
      <sheetName val="back_pac5"/>
      <sheetName val="outdr_(2)5"/>
      <sheetName val="cabo_esc_abr5"/>
      <sheetName val="cabo_esc_mai5"/>
      <sheetName val="cabo_linha_jun5"/>
      <sheetName val="cabo_lin_jul5"/>
      <sheetName val="cabo_lin_ago5"/>
      <sheetName val="cabo_esc_set5"/>
      <sheetName val="cabo_esc_out5"/>
      <sheetName val="REV_1_65"/>
      <sheetName val="REV_20015"/>
      <sheetName val="REV_svp5"/>
      <sheetName val="costos_utilizados3"/>
      <sheetName val="costos_OLD_act_1_enero3"/>
      <sheetName val="ESC2000_XLS3"/>
      <sheetName val="Hipótesis_3"/>
      <sheetName val="Gráfico_-_Share_Net4"/>
      <sheetName val="Integração_-_Earned_Value3"/>
      <sheetName val="Share_Price_20022"/>
      <sheetName val="NEWS_PREV2"/>
      <sheetName val="[ESC2000_XLS][ESC2000_XLS][ESC3"/>
      <sheetName val="[ESC2000_XLS]\A\USERS\BALLEROA2"/>
      <sheetName val="[ESC2000_XLS][ESC2000_XLS]\A\U2"/>
      <sheetName val="TABELA_DE_PREÇOS2"/>
      <sheetName val="FLOW_P1_&amp;_P22"/>
      <sheetName val="\USERS\BALLEROA\ESCORT\ESC20002"/>
      <sheetName val="Tabela_de_Preços_|_Outubro_2012"/>
      <sheetName val="Corolla Gas"/>
      <sheetName val="REV_ger6"/>
      <sheetName val="back_pac6"/>
      <sheetName val="outdr_(2)6"/>
      <sheetName val="cabo_esc_abr6"/>
      <sheetName val="cabo_esc_mai6"/>
      <sheetName val="cabo_linha_jun6"/>
      <sheetName val="cabo_lin_jul6"/>
      <sheetName val="cabo_lin_ago6"/>
      <sheetName val="cabo_esc_set6"/>
      <sheetName val="cabo_esc_out6"/>
      <sheetName val="REV_1_66"/>
      <sheetName val="REV_20016"/>
      <sheetName val="REV_svp6"/>
      <sheetName val="costos_utilizados4"/>
      <sheetName val="costos_OLD_act_1_enero4"/>
      <sheetName val="ESC2000_XLS4"/>
      <sheetName val="Hipótesis_4"/>
      <sheetName val="Gráfico_-_Share_Net5"/>
      <sheetName val="Integração_-_Earned_Value4"/>
      <sheetName val="Share_Price_20023"/>
      <sheetName val="NEWS_PREV3"/>
      <sheetName val="[ESC2000_XLS][ESC2000_XLS][ESC4"/>
      <sheetName val="[ESC2000_XLS]\A\USERS\BALLEROA3"/>
      <sheetName val="[ESC2000_XLS][ESC2000_XLS]\A\U3"/>
      <sheetName val="TABELA_DE_PREÇOS3"/>
      <sheetName val="DADOS"/>
      <sheetName val="REV_ger7"/>
      <sheetName val="back_pac7"/>
      <sheetName val="outdr_(2)7"/>
      <sheetName val="cabo_esc_abr7"/>
      <sheetName val="cabo_esc_mai7"/>
      <sheetName val="cabo_linha_jun7"/>
      <sheetName val="cabo_lin_jul7"/>
      <sheetName val="cabo_lin_ago7"/>
      <sheetName val="cabo_esc_set7"/>
      <sheetName val="cabo_esc_out7"/>
      <sheetName val="REV_1_67"/>
      <sheetName val="REV_20017"/>
      <sheetName val="REV_svp7"/>
      <sheetName val="Hipótesis_5"/>
      <sheetName val="costos_utilizados5"/>
      <sheetName val="costos_OLD_act_1_enero5"/>
      <sheetName val="Gráfico_-_Share_Net6"/>
      <sheetName val="Integração_-_Earned_Value5"/>
      <sheetName val="ESC2000_XLS5"/>
      <sheetName val="Share_Price_20024"/>
      <sheetName val="[ESC2000_XLS][ESC2000_XLS][ESC5"/>
      <sheetName val="[ESC2000_XLS]\A\USERS\BALLEROA4"/>
      <sheetName val="[ESC2000_XLS][ESC2000_XLS]\A\U4"/>
      <sheetName val="TABELA_DE_PREÇOS4"/>
      <sheetName val="NEWS_PREV4"/>
      <sheetName val="FLOW_P1_&amp;_P23"/>
      <sheetName val="\USERS\BALLEROA\ESCORT\ESC20003"/>
      <sheetName val="Tabela_de_Preços_|_Outubro_2013"/>
      <sheetName val="Corolla_Gas"/>
      <sheetName val="REV_ger8"/>
      <sheetName val="back_pac8"/>
      <sheetName val="outdr_(2)8"/>
      <sheetName val="cabo_esc_abr8"/>
      <sheetName val="cabo_esc_mai8"/>
      <sheetName val="cabo_linha_jun8"/>
      <sheetName val="cabo_lin_jul8"/>
      <sheetName val="cabo_lin_ago8"/>
      <sheetName val="cabo_esc_set8"/>
      <sheetName val="cabo_esc_out8"/>
      <sheetName val="REV_1_68"/>
      <sheetName val="REV_20018"/>
      <sheetName val="REV_svp8"/>
      <sheetName val="Hipótesis_6"/>
      <sheetName val="costos_utilizados6"/>
      <sheetName val="costos_OLD_act_1_enero6"/>
      <sheetName val="Gráfico_-_Share_Net7"/>
      <sheetName val="Integração_-_Earned_Value6"/>
      <sheetName val="ESC2000_XLS6"/>
      <sheetName val="Share_Price_20025"/>
      <sheetName val="[ESC2000_XLS][ESC2000_XLS][ESC6"/>
      <sheetName val="[ESC2000_XLS]\A\USERS\BALLEROA5"/>
      <sheetName val="[ESC2000_XLS][ESC2000_XLS]\A\U5"/>
      <sheetName val="TABELA_DE_PREÇOS5"/>
      <sheetName val="NEWS_PREV5"/>
      <sheetName val="FLOW_P1_&amp;_P24"/>
      <sheetName val="\USERS\BALLEROA\ESCORT\ESC20004"/>
      <sheetName val="Tabela_de_Preços_|_Outubro_2015"/>
      <sheetName val="Corolla_Gas1"/>
      <sheetName val="est.rev.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>
        <row r="6">
          <cell r="A6" t="str">
            <v>Levantamento de custos - Outdoor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6">
          <cell r="A6" t="str">
            <v>Levantamento de custos - Outdoor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/>
      <sheetData sheetId="237">
        <row r="6">
          <cell r="A6" t="str">
            <v>Levantamento de custos - Outdoor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6">
          <cell r="A6" t="str">
            <v>Levantamento de custos - Outdoor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  <sheetName val="RTPR_31"/>
      <sheetName val="RTVL_Reunião1"/>
      <sheetName val="RTVL_SDG1"/>
      <sheetName val="TTV_1_11"/>
      <sheetName val="LICKS_VOLUME1"/>
      <sheetName val="LICKS_PREÇO1"/>
      <sheetName val="AS_VL1"/>
      <sheetName val="RTPR_3"/>
      <sheetName val="RTVL_Reunião"/>
      <sheetName val="RTVL_SDG"/>
      <sheetName val="TTV_1_1"/>
      <sheetName val="LICKS_VOLUME"/>
      <sheetName val="LICKS_PREÇO"/>
      <sheetName val="AS_VL"/>
      <sheetName val="BASE DATOS"/>
      <sheetName val="RTPR_32"/>
      <sheetName val="RTVL_Reunião2"/>
      <sheetName val="RTVL_SDG2"/>
      <sheetName val="TTV_1_12"/>
      <sheetName val="LICKS_VOLUME2"/>
      <sheetName val="LICKS_PREÇO2"/>
      <sheetName val="AS_VL2"/>
      <sheetName val="RTPR_33"/>
      <sheetName val="RTVL_Reunião3"/>
      <sheetName val="RTVL_SDG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  <sheetName val="CAPA"/>
      <sheetName val="Motivos da Revisão"/>
      <sheetName val="Crono"/>
      <sheetName val="TV ABERTA"/>
      <sheetName val="REGIONAL"/>
      <sheetName val="PAYTV"/>
      <sheetName val="Cardápio de Métricas"/>
      <sheetName val="600ML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  <sheetName val="Como_Estamos2"/>
      <sheetName val="CR_NEW1"/>
      <sheetName val="SDG_NEW1"/>
      <sheetName val="Pen_M_AS_ABC_25+RJ11"/>
      <sheetName val="Como_Estamos"/>
      <sheetName val="Como_Estamos1"/>
      <sheetName val="CR_NEW"/>
      <sheetName val="SDG_NEW"/>
      <sheetName val="Pen_M_AS_ABC_25+RJ1"/>
      <sheetName val="costos OLD act 1 enero"/>
      <sheetName val="Como_Estamos3"/>
      <sheetName val="Como_Estamos4"/>
      <sheetName val="CR_NEW2"/>
      <sheetName val="SDG_NEW2"/>
      <sheetName val="Pen_M_AS_ABC_25+RJ12"/>
      <sheetName val="Como_Estamos5"/>
      <sheetName val="CR_NEW3"/>
      <sheetName val="SDG_NEW3"/>
      <sheetName val="Pen_M_AS_ABC_25+RJ13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  <sheetName val=""/>
      <sheetName val="Feriados"/>
      <sheetName val="CRESCER"/>
      <sheetName val="L1,L2,SIS%_16"/>
      <sheetName val="Linha2_sPVN_16"/>
      <sheetName val="Linha2_sPVN_pm16"/>
      <sheetName val="Linha2_sPVN__pt16"/>
      <sheetName val="TabDinAcesL2_16"/>
      <sheetName val="Ficha_Técnica15"/>
      <sheetName val="DB_Actual_Unid12"/>
      <sheetName val="PRC-TV_(0)15"/>
      <sheetName val="Lead_(2)12"/>
      <sheetName val="Modelo_TIR's12"/>
      <sheetName val="Fin_Data12"/>
      <sheetName val="AnálisePerfilDemandaMAIO99_xl12"/>
      <sheetName val="Base_Rateio12"/>
      <sheetName val="NEWS_PREV12"/>
      <sheetName val="Custo_02_Visitas12"/>
      <sheetName val="Como_Estamos12"/>
      <sheetName val="TABELA_DE_PREÇOS5"/>
      <sheetName val="Custo_Variável5"/>
      <sheetName val="L1,L2,SIS%_17"/>
      <sheetName val="Linha2_sPVN_17"/>
      <sheetName val="Linha2_sPVN_pm17"/>
      <sheetName val="Linha2_sPVN__pt17"/>
      <sheetName val="TabDinAcesL2_17"/>
      <sheetName val="Ficha_Técnica16"/>
      <sheetName val="DB_Actual_Unid13"/>
      <sheetName val="PRC-TV_(0)16"/>
      <sheetName val="Lead_(2)13"/>
      <sheetName val="Modelo_TIR's13"/>
      <sheetName val="Fin_Data13"/>
      <sheetName val="AnálisePerfilDemandaMAIO99_xl13"/>
      <sheetName val="Base_Rateio13"/>
      <sheetName val="NEWS_PREV13"/>
      <sheetName val="Custo_02_Visitas13"/>
      <sheetName val="Como_Estamos13"/>
      <sheetName val="TABELA_DE_PREÇOS6"/>
      <sheetName val="Custo_Variável6"/>
      <sheetName val="L1,L2,SIS%_18"/>
      <sheetName val="Linha2_sPVN_18"/>
      <sheetName val="Linha2_sPVN_pm18"/>
      <sheetName val="Linha2_sPVN__pt18"/>
      <sheetName val="TabDinAcesL2_18"/>
      <sheetName val="Ficha_Técnica17"/>
      <sheetName val="DB_Actual_Unid14"/>
      <sheetName val="PRC-TV_(0)17"/>
      <sheetName val="Lead_(2)14"/>
      <sheetName val="Modelo_TIR's14"/>
      <sheetName val="Fin_Data14"/>
      <sheetName val="AnálisePerfilDemandaMAIO99_xl14"/>
      <sheetName val="Base_Rateio14"/>
      <sheetName val="NEWS_PREV14"/>
      <sheetName val="Custo_02_Visitas14"/>
      <sheetName val="Como_Estamos14"/>
      <sheetName val="TABELA_DE_PREÇOS7"/>
      <sheetName val="Custo_Variável7"/>
      <sheetName val="L1,L2,SIS%_19"/>
      <sheetName val="Linha2_sPVN_19"/>
      <sheetName val="Linha2_sPVN_pm19"/>
      <sheetName val="Linha2_sPVN__pt19"/>
      <sheetName val="TabDinAcesL2_19"/>
      <sheetName val="Ficha_Técnica18"/>
      <sheetName val="DB_Actual_Unid15"/>
      <sheetName val="PRC-TV_(0)18"/>
      <sheetName val="Lead_(2)15"/>
      <sheetName val="Modelo_TIR's15"/>
      <sheetName val="Fin_Data15"/>
      <sheetName val="AnálisePerfilDemandaMAIO99_xl15"/>
      <sheetName val="Base_Rateio15"/>
      <sheetName val="NEWS_PREV15"/>
      <sheetName val="Custo_02_Visitas15"/>
      <sheetName val="Como_Estamos15"/>
      <sheetName val="TABELA_DE_PREÇOS8"/>
      <sheetName val="Custo_Variável8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  <sheetName val=""/>
      <sheetName val="Sem Ziper"/>
      <sheetName val="Plan1"/>
      <sheetName val="Master"/>
      <sheetName val="Validações"/>
      <sheetName val="ResGeral-NOV01"/>
      <sheetName val="Tabela_preço3"/>
      <sheetName val="Sem_Ziper3"/>
      <sheetName val="Tabela_preço"/>
      <sheetName val="Sem_Ziper"/>
      <sheetName val="NET"/>
      <sheetName val="Tabela_preço1"/>
      <sheetName val="Sem_Ziper1"/>
      <sheetName val="Tabela_preço2"/>
      <sheetName val="Sem_Ziper2"/>
      <sheetName val="Tabela_preço4"/>
      <sheetName val="Sem_Ziper4"/>
      <sheetName val="Bar Rel"/>
      <sheetName val="Anti_Caspa5"/>
      <sheetName val="Tabela_preço5"/>
      <sheetName val="Sem_Ziper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 refreshError="1"/>
      <sheetData sheetId="1110"/>
      <sheetData sheetId="1111"/>
      <sheetData sheetId="1112"/>
      <sheetData sheetId="1113"/>
      <sheetData sheetId="1114"/>
      <sheetData sheetId="1115"/>
      <sheetData sheetId="1116" refreshError="1"/>
      <sheetData sheetId="1117"/>
      <sheetData sheetId="1118"/>
      <sheetData sheetId="11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  <sheetName val="FLOW_CHART2"/>
      <sheetName val="Relação_de_Pontos2"/>
      <sheetName val="Avaliação_SBT2"/>
      <sheetName val="Ranking_por_Filial_-_Mês1"/>
      <sheetName val="Ranking_Geral_-_Mês1"/>
      <sheetName val="A_dama_e_o_vagabundo_21"/>
      <sheetName val="Budget_Coca-Cola1"/>
      <sheetName val="distr_outdoor1"/>
      <sheetName val="VICTEL_($R)1"/>
      <sheetName val="FECHO_AUGUST1"/>
      <sheetName val="PBP_20031"/>
      <sheetName val="P&amp;L_x_ICMes1"/>
      <sheetName val="Bar_Rel1"/>
      <sheetName val="DIAP,COTON_981"/>
      <sheetName val="BABY_TOIL_981"/>
      <sheetName val="Job_Report1"/>
      <sheetName val="Payroll_Log1"/>
      <sheetName val="Petty_Cash_Log1"/>
      <sheetName val="Sales_Log1"/>
      <sheetName val="RD_INT_1ª1"/>
      <sheetName val="costos_OLD_act_1_enero1"/>
      <sheetName val="Crono_2007-Cred_C1"/>
      <sheetName val="BC_-_Main_model1"/>
      <sheetName val="Faster_Est_Input_Data1"/>
      <sheetName val="PullDown_data1"/>
      <sheetName val="Palavras_Olimpiadas1"/>
      <sheetName val="Integração_-_Earned_Value"/>
      <sheetName val="Região_Sul"/>
      <sheetName val="TVE_1"/>
      <sheetName val="FLOW_CHART3"/>
      <sheetName val="Relação_de_Pontos3"/>
      <sheetName val="Avaliação_SBT3"/>
      <sheetName val="Ranking_por_Filial_-_Mês2"/>
      <sheetName val="Ranking_Geral_-_Mês2"/>
      <sheetName val="A_dama_e_o_vagabundo_22"/>
      <sheetName val="Budget_Coca-Cola2"/>
      <sheetName val="distr_outdoor2"/>
      <sheetName val="VICTEL_($R)2"/>
      <sheetName val="FECHO_AUGUST2"/>
      <sheetName val="PBP_20032"/>
      <sheetName val="P&amp;L_x_ICMes2"/>
      <sheetName val="Bar_Rel2"/>
      <sheetName val="DIAP,COTON_982"/>
      <sheetName val="BABY_TOIL_982"/>
      <sheetName val="Job_Report2"/>
      <sheetName val="Payroll_Log2"/>
      <sheetName val="Petty_Cash_Log2"/>
      <sheetName val="Sales_Log2"/>
      <sheetName val="RD_INT_1ª2"/>
      <sheetName val="costos_OLD_act_1_enero2"/>
      <sheetName val="Crono_2007-Cred_C2"/>
      <sheetName val="BC_-_Main_model2"/>
      <sheetName val="Faster_Est_Input_Data2"/>
      <sheetName val="PullDown_data2"/>
      <sheetName val="Palavras_Olimpiadas2"/>
      <sheetName val="Integração_-_Earned_Value1"/>
      <sheetName val="Região_Sul1"/>
      <sheetName val="TVE_11"/>
      <sheetName val="FLOW_CHART4"/>
      <sheetName val="Relação_de_Pontos4"/>
      <sheetName val="Avaliação_SBT4"/>
      <sheetName val="Ranking_por_Filial_-_Mês3"/>
      <sheetName val="Ranking_Geral_-_Mês3"/>
      <sheetName val="A_dama_e_o_vagabundo_23"/>
      <sheetName val="Budget_Coca-Cola3"/>
      <sheetName val="distr_outdoor3"/>
      <sheetName val="VICTEL_($R)3"/>
      <sheetName val="FECHO_AUGUST3"/>
      <sheetName val="PBP_20033"/>
      <sheetName val="P&amp;L_x_ICMes3"/>
      <sheetName val="Bar_Rel3"/>
      <sheetName val="DIAP,COTON_983"/>
      <sheetName val="BABY_TOIL_983"/>
      <sheetName val="Job_Report3"/>
      <sheetName val="Payroll_Log3"/>
      <sheetName val="Petty_Cash_Log3"/>
      <sheetName val="Sales_Log3"/>
      <sheetName val="RD_INT_1ª3"/>
      <sheetName val="costos_OLD_act_1_enero3"/>
      <sheetName val="Crono_2007-Cred_C3"/>
      <sheetName val="BC_-_Main_model3"/>
      <sheetName val="Faster_Est_Input_Data3"/>
      <sheetName val="PullDown_data3"/>
      <sheetName val="Palavras_Olimpiadas3"/>
      <sheetName val="Integração_-_Earned_Value2"/>
      <sheetName val="Região_Sul2"/>
      <sheetName val="TVE_12"/>
      <sheetName val="FLOW_CHART5"/>
      <sheetName val="Relação_de_Pontos5"/>
      <sheetName val="Avaliação_SBT5"/>
      <sheetName val="Ranking_por_Filial_-_Mês4"/>
      <sheetName val="Ranking_Geral_-_Mês4"/>
      <sheetName val="A_dama_e_o_vagabundo_24"/>
      <sheetName val="Budget_Coca-Cola4"/>
      <sheetName val="distr_outdoor4"/>
      <sheetName val="VICTEL_($R)4"/>
      <sheetName val="FECHO_AUGUST4"/>
      <sheetName val="PBP_20034"/>
      <sheetName val="P&amp;L_x_ICMes4"/>
      <sheetName val="Bar_Rel4"/>
      <sheetName val="DIAP,COTON_984"/>
      <sheetName val="BABY_TOIL_984"/>
      <sheetName val="Job_Report4"/>
      <sheetName val="Payroll_Log4"/>
      <sheetName val="Petty_Cash_Log4"/>
      <sheetName val="Sales_Log4"/>
      <sheetName val="RD_INT_1ª4"/>
      <sheetName val="costos_OLD_act_1_enero4"/>
      <sheetName val="Crono_2007-Cred_C4"/>
      <sheetName val="BC_-_Main_model4"/>
      <sheetName val="Faster_Est_Input_Data4"/>
      <sheetName val="PullDown_data4"/>
      <sheetName val="Palavras_Olimpiadas4"/>
      <sheetName val="Integração_-_Earned_Value3"/>
      <sheetName val="Região_Sul3"/>
      <sheetName val="TVE_13"/>
      <sheetName val="FLOW_CHART6"/>
      <sheetName val="Relação_de_Pontos6"/>
      <sheetName val="Avaliação_SBT6"/>
      <sheetName val="Ranking_por_Filial_-_Mês5"/>
      <sheetName val="Ranking_Geral_-_Mês5"/>
      <sheetName val="A_dama_e_o_vagabundo_25"/>
      <sheetName val="Budget_Coca-Cola5"/>
      <sheetName val="distr_outdoor5"/>
      <sheetName val="VICTEL_($R)5"/>
      <sheetName val="FECHO_AUGUST5"/>
      <sheetName val="PBP_20035"/>
      <sheetName val="P&amp;L_x_ICMes5"/>
      <sheetName val="Bar_Rel5"/>
      <sheetName val="DIAP,COTON_985"/>
      <sheetName val="BABY_TOIL_985"/>
      <sheetName val="Job_Report5"/>
      <sheetName val="Payroll_Log5"/>
      <sheetName val="Petty_Cash_Log5"/>
      <sheetName val="Sales_Log5"/>
      <sheetName val="RD_INT_1ª5"/>
      <sheetName val="costos_OLD_act_1_enero5"/>
      <sheetName val="Crono_2007-Cred_C5"/>
      <sheetName val="BC_-_Main_model5"/>
      <sheetName val="Faster_Est_Input_Data5"/>
      <sheetName val="PullDown_data5"/>
      <sheetName val="Palavras_Olimpiadas5"/>
      <sheetName val="Integração_-_Earned_Value4"/>
      <sheetName val="Região_Sul4"/>
      <sheetName val="TVE_14"/>
      <sheetName val="FLOW_CHART7"/>
      <sheetName val="Relação_de_Pontos7"/>
      <sheetName val="Avaliação_SBT7"/>
      <sheetName val="Ranking_por_Filial_-_Mês6"/>
      <sheetName val="Ranking_Geral_-_Mês6"/>
      <sheetName val="A_dama_e_o_vagabundo_26"/>
      <sheetName val="Budget_Coca-Cola6"/>
      <sheetName val="distr_outdoor6"/>
      <sheetName val="VICTEL_($R)6"/>
      <sheetName val="FECHO_AUGUST6"/>
      <sheetName val="PBP_20036"/>
      <sheetName val="P&amp;L_x_ICMes6"/>
      <sheetName val="Bar_Rel6"/>
      <sheetName val="DIAP,COTON_986"/>
      <sheetName val="BABY_TOIL_986"/>
      <sheetName val="Job_Report6"/>
      <sheetName val="Payroll_Log6"/>
      <sheetName val="Petty_Cash_Log6"/>
      <sheetName val="Sales_Log6"/>
      <sheetName val="RD_INT_1ª6"/>
      <sheetName val="costos_OLD_act_1_enero6"/>
      <sheetName val="Crono_2007-Cred_C6"/>
      <sheetName val="BC_-_Main_model6"/>
      <sheetName val="Faster_Est_Input_Data6"/>
      <sheetName val="PullDown_data6"/>
      <sheetName val="Palavras_Olimpiadas6"/>
      <sheetName val="Integração_-_Earned_Value5"/>
      <sheetName val="Região_Sul5"/>
      <sheetName val="TVE_15"/>
      <sheetName val="Plan1"/>
      <sheetName val="BS$"/>
      <sheetName val="ITAX"/>
      <sheetName val="NH-REP"/>
      <sheetName val="PL$"/>
      <sheetName val="NH-PL"/>
      <sheetName val="NH-P&amp;T"/>
      <sheetName val="FLOW_CHART8"/>
      <sheetName val="Relação_de_Pontos8"/>
      <sheetName val="Avaliação_SBT8"/>
      <sheetName val="Ranking_por_Filial_-_Mês7"/>
      <sheetName val="Ranking_Geral_-_Mês7"/>
      <sheetName val="A_dama_e_o_vagabundo_27"/>
      <sheetName val="Budget_Coca-Cola7"/>
      <sheetName val="distr_outdoor7"/>
      <sheetName val="VICTEL_($R)7"/>
      <sheetName val="FECHO_AUGUST7"/>
      <sheetName val="PBP_20037"/>
      <sheetName val="P&amp;L_x_ICMes7"/>
      <sheetName val="Bar_Rel7"/>
      <sheetName val="DIAP,COTON_987"/>
      <sheetName val="BABY_TOIL_987"/>
      <sheetName val="Job_Report7"/>
      <sheetName val="Payroll_Log7"/>
      <sheetName val="Petty_Cash_Log7"/>
      <sheetName val="Sales_Log7"/>
      <sheetName val="RD_INT_1ª7"/>
      <sheetName val="costos_OLD_act_1_enero7"/>
      <sheetName val="Crono_2007-Cred_C7"/>
      <sheetName val="BC_-_Main_model7"/>
      <sheetName val="Faster_Est_Input_Data7"/>
      <sheetName val="PullDown_data7"/>
      <sheetName val="Palavras_Olimpiadas7"/>
      <sheetName val="Integração_-_Earned_Value6"/>
      <sheetName val="Região_Sul6"/>
      <sheetName val="TVE_16"/>
      <sheetName val="FLOW_CHART9"/>
      <sheetName val="Relação_de_Pontos9"/>
      <sheetName val="Avaliação_SBT9"/>
      <sheetName val="Ranking_por_Filial_-_Mês8"/>
      <sheetName val="Ranking_Geral_-_Mês8"/>
      <sheetName val="A_dama_e_o_vagabundo_28"/>
      <sheetName val="Budget_Coca-Cola8"/>
      <sheetName val="distr_outdoor8"/>
      <sheetName val="VICTEL_($R)8"/>
      <sheetName val="FECHO_AUGUST8"/>
      <sheetName val="PBP_20038"/>
      <sheetName val="P&amp;L_x_ICMes8"/>
      <sheetName val="Bar_Rel8"/>
      <sheetName val="DIAP,COTON_988"/>
      <sheetName val="BABY_TOIL_988"/>
      <sheetName val="Job_Report8"/>
      <sheetName val="Payroll_Log8"/>
      <sheetName val="Petty_Cash_Log8"/>
      <sheetName val="Sales_Log8"/>
      <sheetName val="RD_INT_1ª8"/>
      <sheetName val="costos_OLD_act_1_enero8"/>
      <sheetName val="Crono_2007-Cred_C8"/>
      <sheetName val="BC_-_Main_model8"/>
      <sheetName val="Faster_Est_Input_Data8"/>
      <sheetName val="PullDown_data8"/>
      <sheetName val="Palavras_Olimpiadas8"/>
      <sheetName val="Integração_-_Earned_Value7"/>
      <sheetName val="Região_Sul7"/>
      <sheetName val="TVE_17"/>
      <sheetName val="FLOW_CHART10"/>
      <sheetName val="Relação_de_Pontos10"/>
      <sheetName val="Avaliação_SBT10"/>
      <sheetName val="Ranking_por_Filial_-_Mês9"/>
      <sheetName val="Ranking_Geral_-_Mês9"/>
      <sheetName val="A_dama_e_o_vagabundo_29"/>
      <sheetName val="Budget_Coca-Cola9"/>
      <sheetName val="distr_outdoor9"/>
      <sheetName val="VICTEL_($R)9"/>
      <sheetName val="FECHO_AUGUST9"/>
      <sheetName val="PBP_20039"/>
      <sheetName val="P&amp;L_x_ICMes9"/>
      <sheetName val="Bar_Rel9"/>
      <sheetName val="DIAP,COTON_989"/>
      <sheetName val="BABY_TOIL_989"/>
      <sheetName val="Job_Report9"/>
      <sheetName val="Payroll_Log9"/>
      <sheetName val="Petty_Cash_Log9"/>
      <sheetName val="Sales_Log9"/>
      <sheetName val="RD_INT_1ª9"/>
      <sheetName val="costos_OLD_act_1_enero9"/>
      <sheetName val="Crono_2007-Cred_C9"/>
      <sheetName val="BC_-_Main_model9"/>
      <sheetName val="Faster_Est_Input_Data9"/>
      <sheetName val="PullDown_data9"/>
      <sheetName val="Palavras_Olimpiadas9"/>
      <sheetName val="Integração_-_Earned_Value8"/>
      <sheetName val="Região_Sul8"/>
      <sheetName val="TVE_18"/>
      <sheetName val="FLOW_CHART11"/>
      <sheetName val="Relação_de_Pontos11"/>
      <sheetName val="Avaliação_SBT11"/>
      <sheetName val="Ranking_por_Filial_-_Mês10"/>
      <sheetName val="Ranking_Geral_-_Mês10"/>
      <sheetName val="A_dama_e_o_vagabundo_210"/>
      <sheetName val="Budget_Coca-Cola10"/>
      <sheetName val="distr_outdoor10"/>
      <sheetName val="VICTEL_($R)10"/>
      <sheetName val="FECHO_AUGUST10"/>
      <sheetName val="PBP_200310"/>
      <sheetName val="P&amp;L_x_ICMes10"/>
      <sheetName val="Bar_Rel10"/>
      <sheetName val="DIAP,COTON_9810"/>
      <sheetName val="BABY_TOIL_9810"/>
      <sheetName val="Job_Report10"/>
      <sheetName val="Payroll_Log10"/>
      <sheetName val="Petty_Cash_Log10"/>
      <sheetName val="Sales_Log10"/>
      <sheetName val="RD_INT_1ª10"/>
      <sheetName val="costos_OLD_act_1_enero10"/>
      <sheetName val="Crono_2007-Cred_C10"/>
      <sheetName val="BC_-_Main_model10"/>
      <sheetName val="Faster_Est_Input_Data10"/>
      <sheetName val="PullDown_data10"/>
      <sheetName val="Palavras_Olimpiadas10"/>
      <sheetName val="Integração_-_Earned_Value9"/>
      <sheetName val="Região_Sul9"/>
      <sheetName val="TVE_19"/>
      <sheetName val="FLOW_CHART12"/>
      <sheetName val="Relação_de_Pontos12"/>
      <sheetName val="Avaliação_SBT12"/>
      <sheetName val="Ranking_por_Filial_-_Mês11"/>
      <sheetName val="Ranking_Geral_-_Mês11"/>
      <sheetName val="A_dama_e_o_vagabundo_211"/>
      <sheetName val="Budget_Coca-Cola11"/>
      <sheetName val="distr_outdoor11"/>
      <sheetName val="VICTEL_($R)11"/>
      <sheetName val="FECHO_AUGUST11"/>
      <sheetName val="PBP_200311"/>
      <sheetName val="P&amp;L_x_ICMes11"/>
      <sheetName val="Bar_Rel11"/>
      <sheetName val="DIAP,COTON_9811"/>
      <sheetName val="BABY_TOIL_9811"/>
      <sheetName val="Job_Report11"/>
      <sheetName val="Payroll_Log11"/>
      <sheetName val="Petty_Cash_Log11"/>
      <sheetName val="Sales_Log11"/>
      <sheetName val="RD_INT_1ª11"/>
      <sheetName val="costos_OLD_act_1_enero11"/>
      <sheetName val="Crono_2007-Cred_C11"/>
      <sheetName val="BC_-_Main_model11"/>
      <sheetName val="Faster_Est_Input_Data11"/>
      <sheetName val="PullDown_data11"/>
      <sheetName val="Palavras_Olimpiadas11"/>
      <sheetName val="Integração_-_Earned_Value10"/>
      <sheetName val="Região_Sul10"/>
      <sheetName val="TVE_110"/>
      <sheetName val="Share_Price_2002"/>
      <sheetName val="NEWS_PREV"/>
      <sheetName val="MID"/>
      <sheetName val="mapa"/>
      <sheetName val="Ficha Técn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/>
      <definedName name="Muda_Cor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honda yamaha"/>
    </sheetNames>
    <definedNames>
      <definedName name="IMPRESSÃO"/>
    </defined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  <sheetName val="Dados_BS-048"/>
      <sheetName val="Launch_and_Maintenance8"/>
      <sheetName val="Calendario_xls8"/>
      <sheetName val="Est_REV_8"/>
      <sheetName val="NEWS_PREV8"/>
      <sheetName val="NEW_AD_SP8"/>
      <sheetName val="Dados_BS-046"/>
      <sheetName val="Launch_and_Maintenance6"/>
      <sheetName val="Calendario_xls6"/>
      <sheetName val="Est_REV_6"/>
      <sheetName val="NEWS_PREV6"/>
      <sheetName val="NEW_AD_SP6"/>
      <sheetName val="Dados_BS-047"/>
      <sheetName val="Launch_and_Maintenance7"/>
      <sheetName val="Calendario_xls7"/>
      <sheetName val="Est_REV_7"/>
      <sheetName val="NEWS_PREV7"/>
      <sheetName val="NEW_AD_SP7"/>
      <sheetName val="Dados_BS-049"/>
      <sheetName val="Launch_and_Maintenance9"/>
      <sheetName val="Calendario_xls9"/>
      <sheetName val="Est_REV_9"/>
      <sheetName val="NEWS_PREV9"/>
      <sheetName val="NEW_AD_SP9"/>
      <sheetName val="Dados_BS-0410"/>
      <sheetName val="Launch_and_Maintenance10"/>
      <sheetName val="Calendario_xls10"/>
      <sheetName val="Est_REV_10"/>
      <sheetName val="NEWS_PREV10"/>
      <sheetName val="NEW_AD_SP10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20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7"/>
      <sheetName val="[RATBOT9R.XLS]_Users_edson_me_9"/>
      <sheetName val="[RATBOT9R.XLS]_Users_edson_me_8"/>
      <sheetName val="[RATBOT9R.XLS]\Users\edson.melo"/>
      <sheetName val="tradução"/>
      <sheetName val="[RATBOT9R.XLS]_Users_edson_m_10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19"/>
      <sheetName val="[RATBOT9R.XLS]_Users_edson_m_18"/>
      <sheetName val="[RATBOT9R.XLS]_Users_edson_m_17"/>
      <sheetName val="[RATBOT9R.XLS]_Users_edson_m_21"/>
      <sheetName val="[RATBOT9R.XLS]_Users_edson_m_22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3"/>
      <sheetName val="[RATBOT9R.XLS]_Users_edson_m_71"/>
      <sheetName val="[RATBOT9R.XLS]_Users_edson_m_72"/>
      <sheetName val="[RATBOT9R.XLS]_Users_edson__111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2"/>
      <sheetName val="[RATBOT9R.XLS]_Users_edson__101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0"/>
      <sheetName val="[RATBOT9R.XLS]_Users_edson__112"/>
      <sheetName val="[RATBOT9R.XLS]_Users_edson__113"/>
      <sheetName val="[RATBOT9R.XLS]_Users_edson__149"/>
      <sheetName val="[RATBOT9R.XLS]_Users_edson__147"/>
      <sheetName val="[RATBOT9R.XLS]_Users_edson__114"/>
      <sheetName val="[RATBOT9R.XLS]_Users_edson__115"/>
      <sheetName val="[RATBOT9R.XLS]_Users_edson__116"/>
      <sheetName val="[RATBOT9R.XLS]_Users_edson__117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28"/>
      <sheetName val="[RATBOT9R.XLS]_Users_edson__133"/>
      <sheetName val="[RATBOT9R.XLS]_Users_edson__129"/>
      <sheetName val="[RATBOT9R.XLS]_Users_edson__130"/>
      <sheetName val="[RATBOT9R.XLS]_Users_edson__131"/>
      <sheetName val="[RATBOT9R.XLS]_Users_edson__132"/>
      <sheetName val="[RATBOT9R.XLS]_Users_edson__141"/>
      <sheetName val="[RATBOT9R.XLS]_Users_edson__140"/>
      <sheetName val="[RATBOT9R.XLS]_Users_edson__134"/>
      <sheetName val="[RATBOT9R.XLS]_Users_edson__135"/>
      <sheetName val="[RATBOT9R.XLS]_Users_edson__136"/>
      <sheetName val="[RATBOT9R.XLS]_Users_edson__138"/>
      <sheetName val="[RATBOT9R.XLS]_Users_edson__137"/>
      <sheetName val="[RATBOT9R.XLS]_Users_edson__139"/>
      <sheetName val="[RATBOT9R.XLS]_Users_edson__142"/>
      <sheetName val="[RATBOT9R.XLS]_Users_edson__143"/>
      <sheetName val="[RATBOT9R.XLS]_Users_edson__145"/>
      <sheetName val="[RATBOT9R.XLS]_Users_edson__144"/>
      <sheetName val="[RATBOT9R.XLS]_Users_edson__146"/>
      <sheetName val="[RATBOT9R.XLS]_Users_edson__148"/>
      <sheetName val="[RATBOT9R.XLS]_Users_edson__150"/>
      <sheetName val="[RATBOT9R.XLS]_Users_edson__151"/>
      <sheetName val="[RATBOT9R.XLS]_Users_edson__152"/>
      <sheetName val="[RATBOT9R.XLS]_Users_edson__155"/>
      <sheetName val="[RATBOT9R.XLS]_Users_edson__153"/>
      <sheetName val="[RATBOT9R.XLS]_Users_edson__154"/>
      <sheetName val="[RATBOT9R.XLS]_Users_edson__176"/>
      <sheetName val="[RATBOT9R.XLS]_Users_edson__160"/>
      <sheetName val="[RATBOT9R.XLS]_Users_edson__156"/>
      <sheetName val="[RATBOT9R.XLS]_Users_edson__157"/>
      <sheetName val="[RATBOT9R.XLS]_Users_edson__158"/>
      <sheetName val="[RATBOT9R.XLS]_Users_edson__159"/>
      <sheetName val="[RATBOT9R.XLS]_Users_edson__166"/>
      <sheetName val="[RATBOT9R.XLS]_Users_edson__161"/>
      <sheetName val="[RATBOT9R.XLS]_Users_edson__162"/>
      <sheetName val="[RATBOT9R.XLS]_Users_edson__163"/>
      <sheetName val="[RATBOT9R.XLS]_Users_edson__164"/>
      <sheetName val="[RATBOT9R.XLS]_Users_edson__165"/>
      <sheetName val="[RATBOT9R.XLS]_Users_edson__169"/>
      <sheetName val="[RATBOT9R.XLS]_Users_edson__167"/>
      <sheetName val="[RATBOT9R.XLS]_Users_edson__168"/>
      <sheetName val="[RATBOT9R.XLS]_Users_edson__170"/>
      <sheetName val="[RATBOT9R.XLS]_Users_edson__172"/>
      <sheetName val="[RATBOT9R.XLS]_Users_edson__171"/>
      <sheetName val="[RATBOT9R.XLS]_Users_edson__173"/>
      <sheetName val="[RATBOT9R.XLS]_Users_edson__174"/>
      <sheetName val="[RATBOT9R.XLS]_Users_edson__175"/>
      <sheetName val="[RATBOT9R.XLS]_Users_edson__184"/>
      <sheetName val="[RATBOT9R.XLS]_Users_edson__183"/>
      <sheetName val="[RATBOT9R.XLS]_Users_edson__177"/>
      <sheetName val="[RATBOT9R.XLS]_Users_edson__178"/>
      <sheetName val="[RATBOT9R.XLS]_Users_edson__181"/>
      <sheetName val="[RATBOT9R.XLS]_Users_edson__180"/>
      <sheetName val="[RATBOT9R.XLS]_Users_edson__179"/>
      <sheetName val="[RATBOT9R.XLS]_Users_edson__182"/>
      <sheetName val="[RATBOT9R.XLS]_Users_edson__215"/>
      <sheetName val="[RATBOT9R.XLS]_Users_edson__185"/>
      <sheetName val="[RATBOT9R.XLS]_Users_edson__186"/>
      <sheetName val="[RATBOT9R.XLS]_Users_edson__190"/>
      <sheetName val="[RATBOT9R.XLS]_Users_edson__188"/>
      <sheetName val="[RATBOT9R.XLS]_Users_edson__187"/>
      <sheetName val="[RATBOT9R.XLS]_Users_edson__189"/>
      <sheetName val="[RATBOT9R.XLS]_Users_edson__191"/>
      <sheetName val="[RATBOT9R.XLS]_Users_edson__192"/>
      <sheetName val="[RATBOT9R.XLS]_Users_edson__193"/>
      <sheetName val="[RATBOT9R.XLS]_Users_edson__194"/>
      <sheetName val="[RATBOT9R.XLS]_Users_edson__195"/>
      <sheetName val="[RATBOT9R.XLS]_Users_edson__202"/>
      <sheetName val="[RATBOT9R.XLS]_Users_edson__196"/>
      <sheetName val="[RATBOT9R.XLS]_Users_edson__197"/>
      <sheetName val="[RATBOT9R.XLS]_Users_edson__198"/>
      <sheetName val="[RATBOT9R.XLS]_Users_edson__199"/>
      <sheetName val="[RATBOT9R.XLS]_Users_edson__200"/>
      <sheetName val="[RATBOT9R.XLS]_Users_edson__201"/>
      <sheetName val="[RATBOT9R.XLS]_Users_edson__203"/>
      <sheetName val="[RATBOT9R.XLS]_Users_edson__206"/>
      <sheetName val="[RATBOT9R.XLS]_Users_edson__204"/>
      <sheetName val="[RATBOT9R.XLS]_Users_edson__205"/>
      <sheetName val="[RATBOT9R.XLS]_Users_edson__208"/>
      <sheetName val="[RATBOT9R.XLS]_Users_edson__207"/>
      <sheetName val="[RATBOT9R.XLS]_Users_edson__214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59"/>
      <sheetName val="[RATBOT9R.XLS]_Users_edson__217"/>
      <sheetName val="[RATBOT9R.XLS]_Users_edson__216"/>
      <sheetName val="[RATBOT9R.XLS]_Users_edson__236"/>
      <sheetName val="[RATBOT9R.XLS]_Users_edson__220"/>
      <sheetName val="[RATBOT9R.XLS]_Users_edson__219"/>
      <sheetName val="[RATBOT9R.XLS]_Users_edson__218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35"/>
      <sheetName val="[RATBOT9R.XLS]_Users_edson__221"/>
      <sheetName val="[RATBOT9R.XLS]_Users_edson__226"/>
      <sheetName val="[RATBOT9R.XLS]_Users_edson__222"/>
      <sheetName val="[RATBOT9R.XLS]_Users_edson__225"/>
      <sheetName val="[RATBOT9R.XLS]_Users_edson__224"/>
      <sheetName val="[RATBOT9R.XLS]_Users_edson__223"/>
      <sheetName val="[RATBOT9R.XLS]_Users_edson__227"/>
      <sheetName val="[RATBOT9R.XLS]_Users_edson__233"/>
      <sheetName val="[RATBOT9R.XLS]_Users_edson__228"/>
      <sheetName val="[RATBOT9R.XLS]_Users_edson__229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7"/>
      <sheetName val="[RATBOT9R.XLS]_Users_edson__241"/>
      <sheetName val="[RATBOT9R.XLS]_Users_edson__240"/>
      <sheetName val="[RATBOT9R.XLS]_Users_edson__239"/>
      <sheetName val="[RATBOT9R.XLS]_Users_edson__238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0"/>
      <sheetName val="[RATBOT9R.XLS]_Users_edson__251"/>
      <sheetName val="[RATBOT9R.XLS]_Users_edson__253"/>
      <sheetName val="[RATBOT9R.XLS]_Users_edson__252"/>
      <sheetName val="[RATBOT9R.XLS]_Users_edson__256"/>
      <sheetName val="[RATBOT9R.XLS]_Users_edson__254"/>
      <sheetName val="[RATBOT9R.XLS]_Users_edson__255"/>
      <sheetName val="[RATBOT9R.XLS]_Users_edson__257"/>
      <sheetName val="[RATBOT9R.XLS]_Users_edson__258"/>
      <sheetName val="[RATBOT9R.XLS]_Users_edson__415"/>
      <sheetName val="[RATBOT9R.XLS]_Users_edson__398"/>
      <sheetName val="[RATBOT9R.XLS]_Users_edson__298"/>
      <sheetName val="[RATBOT9R.XLS]_Users_edson__284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43"/>
      <sheetName val="[RATBOT9R.XLS]_Users_edson__332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70"/>
      <sheetName val="[RATBOT9R.XLS]_Users_edson__353"/>
      <sheetName val="[RATBOT9R.XLS]_Users_edson__352"/>
      <sheetName val="[RATBOT9R.XLS]_Users_edson__354"/>
      <sheetName val="[RATBOT9R.XLS]_Users_edson__368"/>
      <sheetName val="[RATBOT9R.XLS]_Users_edson__367"/>
      <sheetName val="[RATBOT9R.XLS]_Users_edson__355"/>
      <sheetName val="[RATBOT9R.XLS]_Users_edson__356"/>
      <sheetName val="[RATBOT9R.XLS]_Users_edson__357"/>
      <sheetName val="[RATBOT9R.XLS]_Users_edson__358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66"/>
      <sheetName val="[RATBOT9R.XLS]_Users_edson__369"/>
      <sheetName val="[RATBOT9R.XLS]_Users_edson__371"/>
      <sheetName val="[RATBOT9R.XLS]_Users_edson__374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80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92"/>
      <sheetName val="Palavras Olimpiadas"/>
      <sheetName val="[RATBOT9R.XLS]_Users_edson__391"/>
      <sheetName val="[RATBOT9R.XLS]_Users_edson__390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88"/>
      <sheetName val="[RATBOT9R.XLS]_Users_edson__387"/>
      <sheetName val="[RATBOT9R.XLS]_Users_edson__389"/>
      <sheetName val="[RATBOT9R.XLS]_Users_edson__393"/>
      <sheetName val="[RATBOT9R.XLS]_Users_edson__395"/>
      <sheetName val="[RATBOT9R.XLS]_Users_edson__394"/>
      <sheetName val="[RATBOT9R.XLS]_Users_edson__396"/>
      <sheetName val="[RATBOT9R.XLS]_Users_edson__397"/>
      <sheetName val="[RATBOT9R.XLS]_Users_edson__399"/>
      <sheetName val="[RATBOT9R.XLS]_Users_edson__400"/>
      <sheetName val="[RATBOT9R.XLS]_Users_edson__401"/>
      <sheetName val="[RATBOT9R.XLS]_Users_edson__402"/>
      <sheetName val="[RATBOT9R.XLS]_Users_edson__403"/>
      <sheetName val="[RATBOT9R.XLS]_Users_edson__414"/>
      <sheetName val="[RATBOT9R.XLS]_Users_edson__406"/>
      <sheetName val="[RATBOT9R.XLS]_Users_edson__404"/>
      <sheetName val="[RATBOT9R.XLS]_Users_edson__405"/>
      <sheetName val="[RATBOT9R.XLS]_Users_edson__407"/>
      <sheetName val="[RATBOT9R.XLS]_Users_edson__408"/>
      <sheetName val="[RATBOT9R.XLS]_Users_edson__409"/>
      <sheetName val="[RATBOT9R.XLS]_Users_edson__410"/>
      <sheetName val="[RATBOT9R.XLS]_Users_edson__411"/>
      <sheetName val="[RATBOT9R.XLS]_Users_edson__412"/>
      <sheetName val="[RATBOT9R.XLS]_Users_edson__413"/>
      <sheetName val="[RATBOT9R.XLS]_Users_edson__416"/>
      <sheetName val="[RATBOT9R.XLS]_Users_edson__420"/>
      <sheetName val="[RATBOT9R.XLS]_Users_edson__419"/>
      <sheetName val="[RATBOT9R.XLS]_Users_edson__417"/>
      <sheetName val="[RATBOT9R.XLS]_Users_edson__418"/>
      <sheetName val="[RATBOT9R.XLS]_Users_edson__421"/>
      <sheetName val="[RATBOT9R.XLS]_Users_edson__426"/>
      <sheetName val="[RATBOT9R.XLS]_Users_edson__425"/>
      <sheetName val="[RATBOT9R.XLS]_Users_edson__422"/>
      <sheetName val="[RATBOT9R.XLS]_Users_edson__423"/>
      <sheetName val="[RATBOT9R.XLS]_Users_edson__424"/>
      <sheetName val="[RATBOT9R.XLS]_Users_edson__430"/>
      <sheetName val="[RATBOT9R.XLS]_Users_edson__427"/>
      <sheetName val="[RATBOT9R.XLS]_Users_edson__428"/>
      <sheetName val="[RATBOT9R.XLS]_Users_edson__429"/>
      <sheetName val="[RATBOT9R.XLS]_Users_edson__431"/>
      <sheetName val="[RATBOT9R.XLS]_Users_edson__436"/>
      <sheetName val="[RATBOT9R.XLS]_Users_edson__433"/>
      <sheetName val="[RATBOT9R.XLS]_Users_edson__432"/>
      <sheetName val="[RATBOT9R.XLS]_Users_edson__434"/>
      <sheetName val="[RATBOT9R.XLS]_Users_edson__435"/>
      <sheetName val="[RATBOT9R.XLS]_Users_edson__486"/>
      <sheetName val="[RATBOT9R.XLS]_Users_edson__478"/>
      <sheetName val="[RATBOT9R.XLS]_Users_edson__456"/>
      <sheetName val="[RATBOT9R.XLS]_Users_edson__455"/>
      <sheetName val="[RATBOT9R.XLS]_Users_edson__452"/>
      <sheetName val="[RATBOT9R.XLS]_Users_edson__451"/>
      <sheetName val="[RATBOT9R.XLS]_Users_edson__450"/>
      <sheetName val="[RATBOT9R.XLS]_Users_edson__438"/>
      <sheetName val="[RATBOT9R.XLS]_Users_edson__437"/>
      <sheetName val="[RATBOT9R.XLS]_Users_edson__446"/>
      <sheetName val="[RATBOT9R.XLS]_Users_edson__439"/>
      <sheetName val="[RATBOT9R.XLS]_Users_edson__440"/>
      <sheetName val="[RATBOT9R.XLS]_Users_edson__441"/>
      <sheetName val="[RATBOT9R.XLS]_Users_edson__442"/>
      <sheetName val="[RATBOT9R.XLS]_Users_edson__443"/>
      <sheetName val="[RATBOT9R.XLS]_Users_edson__444"/>
      <sheetName val="[RATBOT9R.XLS]_Users_edson__445"/>
      <sheetName val="[RATBOT9R.XLS]_Users_edson__447"/>
      <sheetName val="[RATBOT9R.XLS]_Users_edson__449"/>
      <sheetName val="[RATBOT9R.XLS]_Users_edson__448"/>
      <sheetName val="[RATBOT9R.XLS]_Users_edson__453"/>
      <sheetName val="[RATBOT9R.XLS]_Users_edson__454"/>
      <sheetName val="[RATBOT9R.XLS]_Users_edson__462"/>
      <sheetName val="[RATBOT9R.XLS]_Users_edson__457"/>
      <sheetName val="[RATBOT9R.XLS]_Users_edson__458"/>
      <sheetName val="[RATBOT9R.XLS]_Users_edson__459"/>
      <sheetName val="[RATBOT9R.XLS]_Users_edson__460"/>
      <sheetName val="[RATBOT9R.XLS]_Users_edson__461"/>
      <sheetName val="[RATBOT9R.XLS]_Users_edson__476"/>
      <sheetName val="[RATBOT9R.XLS]_Users_edson__463"/>
      <sheetName val="[RATBOT9R.XLS]_Users_edson__464"/>
      <sheetName val="[RATBOT9R.XLS]_Users_edson__465"/>
      <sheetName val="[RATBOT9R.XLS]_Users_edson__466"/>
      <sheetName val="[RATBOT9R.XLS]_Users_edson__467"/>
      <sheetName val="[RATBOT9R.XLS]_Users_edson__468"/>
      <sheetName val="[RATBOT9R.XLS]_Users_edson__469"/>
      <sheetName val="[RATBOT9R.XLS]_Users_edson__470"/>
      <sheetName val="[RATBOT9R.XLS]_Users_edson__471"/>
      <sheetName val="[RATBOT9R.XLS]_Users_edson__472"/>
      <sheetName val="[RATBOT9R.XLS]_Users_edson__473"/>
      <sheetName val="[RATBOT9R.XLS]_Users_edson__474"/>
      <sheetName val="[RATBOT9R.XLS]_Users_edson__475"/>
      <sheetName val="[RATBOT9R.XLS]_Users_edson__477"/>
      <sheetName val="[RATBOT9R.XLS]_Users_edson__481"/>
      <sheetName val="[RATBOT9R.XLS]_Users_edson__479"/>
      <sheetName val="[RATBOT9R.XLS]_Users_edson__480"/>
      <sheetName val="[RATBOT9R.XLS]_Users_edson__483"/>
      <sheetName val="[RATBOT9R.XLS]_Users_edson__482"/>
      <sheetName val="[RATBOT9R.XLS]_Users_edson__485"/>
      <sheetName val="[RATBOT9R.XLS]_Users_edson__484"/>
      <sheetName val="[RATBOT9R.XLS]_Users_edson__488"/>
      <sheetName val="[RATBOT9R.XLS]_Users_edson__487"/>
      <sheetName val="[RATBOT9R.XLS]_Users_edson__489"/>
      <sheetName val="[RATBOT9R.XLS]_Users_edson__490"/>
      <sheetName val="[RATBOT9R.XLS]_Users_edson__495"/>
      <sheetName val="[RATBOT9R.XLS]_Users_edson__493"/>
      <sheetName val="[RATBOT9R.XLS]_Users_edson__491"/>
      <sheetName val="[RATBOT9R.XLS]_Users_edson__492"/>
      <sheetName val="[RATBOT9R.XLS]_Users_edson__494"/>
      <sheetName val="[RATBOT9R.XLS]_Users_edson__496"/>
      <sheetName val="[RATBOT9R.XLS]_Users_edson__497"/>
      <sheetName val="[RATBOT9R.XLS]_Users_edson__498"/>
      <sheetName val="[RATBOT9R.XLS]_Users_edson__499"/>
      <sheetName val="[RATBOT9R.XLS]_Users_edson__500"/>
      <sheetName val="[RATBOT9R.XLS]_Users_edson__516"/>
      <sheetName val="__Esoares_c_ARQUIVOS_MICHELIN_I"/>
      <sheetName val="_@_Esoares_c_ARQUIVOS_MICHELIN_"/>
      <sheetName val="__SAO9FS03_@_Esoares_c_ARQUIVOS"/>
      <sheetName val="_Users_cganzarolli_AppData_Loca"/>
      <sheetName val="_Users_rodrigomedeiros_Library_"/>
      <sheetName val="_NEXTEL_2011_PLANOS_SALDANHA_NE"/>
      <sheetName val="_NEXTEL_2011_PLANOS_NEYMAR_Esoa"/>
      <sheetName val="_NEXTEL_2011_PACOTES_PACOTE TV "/>
      <sheetName val="_Documents and Settings_maria.d"/>
      <sheetName val="_NEXTEL_2011_PLANOS_VAREJO_Esoa"/>
      <sheetName val="_C_Documents and Settings_maria"/>
      <sheetName val="_C_NEXTEL_2011_PLANOS_NEYMAR_Es"/>
      <sheetName val="_NEXTEL_2011_PLANOS_VAREJO_PLAN"/>
      <sheetName val="_DELOITTE_PLANOS_100 ANOS DELOI"/>
      <sheetName val="_GRUPO ANGELA_NEXTEL_NEXTEL 201"/>
      <sheetName val="__Srmpm01_midia$_C_Documents an"/>
      <sheetName val="_midia$_Red Bull_2011_Instituci"/>
      <sheetName val="_C_C_Documents and Settings_mar"/>
      <sheetName val="_C_C_C_Documents and Settings_m"/>
      <sheetName val="_C_C_C_C_Documents and Settings"/>
      <sheetName val="_Volumes_midia$_24. Banco Itaú_"/>
      <sheetName val="_Users_priscilla.epp_AppData_Lo"/>
      <sheetName val="_Users_PATRIC~1_AppData_Local_T"/>
      <sheetName val="_C_Users_PATRIC~1_AppData_Local"/>
      <sheetName val="_Volumes__PONG_Interno_PONG__mí"/>
      <sheetName val="_Users_thiago.capeleiro_Documen"/>
      <sheetName val="_Users_marcela.alves_AppData_Lo"/>
      <sheetName val="_C_Users_marcela.alves_AppData_"/>
      <sheetName val="_C_C_Users_marcela.alves_AppDat"/>
      <sheetName val="_Users_nagyf_AppData_Local_Micr"/>
      <sheetName val="_Users_gisellefreire_Library_Ca"/>
      <sheetName val="_Users_fabionagy_Library_Caches"/>
      <sheetName val="_Users_cristianomasetto_Library"/>
      <sheetName val="_GRUPO_MASTERCARD_2015_Esoares_"/>
      <sheetName val="_Volumes_medpex01_GRUPO_MASTERC"/>
      <sheetName val="_RATBOT9R.XLS__Users_edson_m_11"/>
      <sheetName val="_C_Users_edson.melo_Library_Cac"/>
      <sheetName val="_C_@_Esoares_c_ARQUIVOS_MICHELI"/>
      <sheetName val="_RATBOT9R.XLS__Users_edson_m_10"/>
      <sheetName val="_RATBOT9R.XLS__Users_edson_me_2"/>
      <sheetName val="_RATBOT9R.XLS__Users_edson_me_4"/>
      <sheetName val="_RATBOT9R.XLS__Users_edson_me_3"/>
      <sheetName val="_RATBOT9R.XLS__Users_edson_me_5"/>
      <sheetName val="_RATBOT9R.XLS__Users_edson_me_6"/>
      <sheetName val="_RATBOT9R.XLS__Users_edson_me_7"/>
      <sheetName val="_RATBOT9R.XLS__Users_edson_me_8"/>
      <sheetName val="_RATBOT9R.XLS__Users_edson_me_9"/>
      <sheetName val="_RATBOT9R.XLS__Users_edson_m_12"/>
      <sheetName val="_RATBOT9R.XLS__Users_edson_m_17"/>
      <sheetName val="_RATBOT9R.XLS__Users_edson_m_14"/>
      <sheetName val="_RATBOT9R.XLS__Users_edson_m_13"/>
      <sheetName val="_RATBOT9R.XLS__Users_edson_m_15"/>
      <sheetName val="_RATBOT9R.XLS__Users_edson_m_16"/>
      <sheetName val="_RATBOT9R.XLS__Users_edson_m_23"/>
      <sheetName val="_RATBOT9R.XLS__Users_edson_m_18"/>
      <sheetName val="_RATBOT9R.XLS__Users_edson_m_19"/>
      <sheetName val="_RATBOT9R.XLS__Users_edson_m_20"/>
      <sheetName val="_RATBOT9R.XLS__Users_edson_m_21"/>
      <sheetName val="_RATBOT9R.XLS__Users_edson_m_22"/>
      <sheetName val="_RATBOT9R.XLS__Users_edson_m_25"/>
      <sheetName val="_RATBOT9R.XLS__Users_edson_m_24"/>
      <sheetName val="_RATBOT9R.XLS__Users_edson_m_28"/>
      <sheetName val="_RATBOT9R.XLS__Users_edson_m_26"/>
      <sheetName val="_RATBOT9R.XLS__Users_edson_m_27"/>
      <sheetName val="_RATBOT9R.XLS__Users_edson_m_29"/>
      <sheetName val="_RATBOT9R.XLS__Users_edson_m_30"/>
      <sheetName val="_RATBOT9R.XLS__Users_edson_m_31"/>
      <sheetName val="_RATBOT9R.XLS__Users_edson_m_32"/>
      <sheetName val="_RATBOT9R.XLS__Users_edson_m_33"/>
      <sheetName val="_RATBOT9R.XLS__Users_edson_m_34"/>
      <sheetName val="_RATBOT9R.XLS__Users_edson_m_38"/>
      <sheetName val="_RATBOT9R.XLS__Users_edson_m_36"/>
      <sheetName val="_RATBOT9R.XLS__Users_edson_m_35"/>
      <sheetName val="_RATBOT9R.XLS__Users_edson_m_37"/>
      <sheetName val="_RATBOT9R.XLS__Users_edson_m_39"/>
      <sheetName val="_RATBOT9R.XLS__Users_edson_m_40"/>
      <sheetName val="[RATBOT9R.XLS]_Users_edson__501"/>
      <sheetName val="[RATBOT9R.XLS]_Users_edson__503"/>
      <sheetName val="[RATBOT9R.XLS]_Users_edson__502"/>
      <sheetName val="[RATBOT9R.XLS]_Users_edson__504"/>
      <sheetName val="[RATBOT9R.XLS]_Users_edson__510"/>
      <sheetName val="[RATBOT9R.XLS]_Users_edson__505"/>
      <sheetName val="[RATBOT9R.XLS]_Users_edson__506"/>
      <sheetName val="[RATBOT9R.XLS]_Users_edson__507"/>
      <sheetName val="[RATBOT9R.XLS]_Users_edson__508"/>
      <sheetName val="[RATBOT9R.XLS]_Users_edson__509"/>
      <sheetName val="[RATBOT9R.XLS]_Users_edson__511"/>
      <sheetName val="[RATBOT9R.XLS]_Users_edson__514"/>
      <sheetName val="Total_Franquias3"/>
      <sheetName val="Resumo_por_P5"/>
      <sheetName val="honda_yamaha1"/>
      <sheetName val="BME_FBP05_GESPLAN1"/>
      <sheetName val="MR_GERENCIADO_MKT_YTD1"/>
      <sheetName val="Bar_Rel1"/>
      <sheetName val="RATBOT9R_XLS1"/>
      <sheetName val="Ficha_Técnica2"/>
      <sheetName val="Contas_Contabeis1"/>
      <sheetName val="Resumo_Verba_Mensal1"/>
      <sheetName val="Abordagem_Atacadão1"/>
      <sheetName val="Burn_Conveniência1"/>
      <sheetName val="Sampling_Kuat_Eko1"/>
      <sheetName val="Garçon_Kuat_Eko1"/>
      <sheetName val="Concurso_cultural_DA1"/>
      <sheetName val="Joãozinho_1"/>
      <sheetName val="Concurso_Cultural_Cooler1"/>
      <sheetName val="Pula_Corda1"/>
      <sheetName val="Copo_Kuat1"/>
      <sheetName val="Copo_Fanta_Splash1"/>
      <sheetName val="Concurso_de_Merchandising_IC1"/>
      <sheetName val="Tablóides__e_VT´s1"/>
      <sheetName val="Menu_Renosa1"/>
      <sheetName val="On_the_Go1"/>
      <sheetName val="Kit_Banca1"/>
      <sheetName val="Despesas_Diversas1"/>
      <sheetName val="Midia_Externa1"/>
      <sheetName val="Expo_Ecos_Complemento1"/>
      <sheetName val="Dia_dos_Pais_Big_Lar1"/>
      <sheetName val="Ação_Dia_dos_Pais_AS_5+1"/>
      <sheetName val="Ação_Dia_dos_Pais_Trad1"/>
      <sheetName val="Ação_Dia_dos_Pais_AS_1_a_41"/>
      <sheetName val="Requisição_de_materiais_1"/>
      <sheetName val="Lançamento_Open_Happiness1"/>
      <sheetName val="Lançamento_Del_Valle_Mais1"/>
      <sheetName val="Kit_Ativação_Sede_+_filiais_1"/>
      <sheetName val="Tabela_de_Preços_(3)1"/>
      <sheetName val="Capa_27"/>
      <sheetName val="Anunciantes_INV_7"/>
      <sheetName val="Tática_de_TV7"/>
      <sheetName val="Tática_de_RV7"/>
      <sheetName val="Tática_de_JO7"/>
      <sheetName val="PARCEIROS_-_REDES_SOCIAIS1"/>
      <sheetName val="INVESTIM_XLS1"/>
      <sheetName val="Ranking_por_Filial_-_Mês1"/>
      <sheetName val="Ranking_Geral_-_Mês1"/>
      <sheetName val="\NEXTEL\2011\PACOTES\PACOTE_TV1"/>
      <sheetName val="\Documents_and_Settings\maria_1"/>
      <sheetName val="\C\Documents_and_Settings\mari1"/>
      <sheetName val="\DELOITTE\PLANOS\100_ANOS_DELO1"/>
      <sheetName val="\GRUPO_ANGELA\NEXTEL\NEXTEL_202"/>
      <sheetName val="\\Srmpm01\midia$\C\Documents_a1"/>
      <sheetName val="\midia$\Red_Bull\2011\Instituc1"/>
      <sheetName val="\C\C\Documents_and_Settings\ma1"/>
      <sheetName val="\C\C\C\Documents_and_Settings\1"/>
      <sheetName val="\C\C\C\C\Documents_and_Setting1"/>
      <sheetName val="\Volumes\midia$\24__Banco_Itaú1"/>
      <sheetName val="\Users\priscilla_epp\AppData\L1"/>
      <sheetName val="\Users\thiago_capeleiro\Docume1"/>
      <sheetName val="\Users\marcela_alves\AppData\L1"/>
      <sheetName val="\C\Users\marcela_alves\AppData1"/>
      <sheetName val="\C\C\Users\marcela_alves\AppDa1"/>
      <sheetName val="[RATBOT9R_XLS]_Users_edson_me_1"/>
      <sheetName val="\C\Users\edson_melo\Library\Ca1"/>
      <sheetName val="Região_Sul4"/>
      <sheetName val="Total_Franquias4"/>
      <sheetName val="Resumo_por_P6"/>
      <sheetName val="honda_yamaha2"/>
      <sheetName val="BME_FBP05_GESPLAN2"/>
      <sheetName val="MR_GERENCIADO_MKT_YTD2"/>
      <sheetName val="Bar_Rel2"/>
      <sheetName val="RATBOT9R_XLS2"/>
      <sheetName val="Ficha_Técnica3"/>
      <sheetName val="Contas_Contabeis2"/>
      <sheetName val="Resumo_Verba_Mensal2"/>
      <sheetName val="Abordagem_Atacadão2"/>
      <sheetName val="Burn_Conveniência2"/>
      <sheetName val="Sampling_Kuat_Eko2"/>
      <sheetName val="Garçon_Kuat_Eko2"/>
      <sheetName val="Concurso_cultural_DA2"/>
      <sheetName val="Joãozinho_2"/>
      <sheetName val="Concurso_Cultural_Cooler2"/>
      <sheetName val="Pula_Corda2"/>
      <sheetName val="Copo_Kuat2"/>
      <sheetName val="Copo_Fanta_Splash2"/>
      <sheetName val="Concurso_de_Merchandising_IC2"/>
      <sheetName val="Tablóides__e_VT´s2"/>
      <sheetName val="Menu_Renosa2"/>
      <sheetName val="On_the_Go2"/>
      <sheetName val="Kit_Banca2"/>
      <sheetName val="Despesas_Diversas2"/>
      <sheetName val="Midia_Externa2"/>
      <sheetName val="Expo_Ecos_Complemento2"/>
      <sheetName val="Dia_dos_Pais_Big_Lar2"/>
      <sheetName val="Ação_Dia_dos_Pais_AS_5+2"/>
      <sheetName val="Ação_Dia_dos_Pais_Trad2"/>
      <sheetName val="Ação_Dia_dos_Pais_AS_1_a_42"/>
      <sheetName val="Requisição_de_materiais_2"/>
      <sheetName val="Lançamento_Open_Happiness2"/>
      <sheetName val="Lançamento_Del_Valle_Mais2"/>
      <sheetName val="Kit_Ativação_Sede_+_filiais_2"/>
      <sheetName val="Tabela_de_Preços_(3)2"/>
      <sheetName val="Capa_28"/>
      <sheetName val="Anunciantes_INV_8"/>
      <sheetName val="Tática_de_TV8"/>
      <sheetName val="Tática_de_RV8"/>
      <sheetName val="Tática_de_JO8"/>
      <sheetName val="PARCEIROS_-_REDES_SOCIAIS2"/>
      <sheetName val="INVESTIM_XLS2"/>
      <sheetName val="Ranking_por_Filial_-_Mês2"/>
      <sheetName val="Ranking_Geral_-_Mês2"/>
      <sheetName val="\NEXTEL\2011\PACOTES\PACOTE_TV2"/>
      <sheetName val="\Documents_and_Settings\maria_2"/>
      <sheetName val="\C\Documents_and_Settings\mari2"/>
      <sheetName val="\DELOITTE\PLANOS\100_ANOS_DELO2"/>
      <sheetName val="\GRUPO_ANGELA\NEXTEL\NEXTEL_203"/>
      <sheetName val="\\Srmpm01\midia$\C\Documents_a2"/>
      <sheetName val="\midia$\Red_Bull\2011\Instituc2"/>
      <sheetName val="\C\C\Documents_and_Settings\ma2"/>
      <sheetName val="\C\C\C\Documents_and_Settings\2"/>
      <sheetName val="\C\C\C\C\Documents_and_Setting2"/>
      <sheetName val="\Volumes\midia$\24__Banco_Itaú2"/>
      <sheetName val="\Users\priscilla_epp\AppData\L2"/>
      <sheetName val="\Users\thiago_capeleiro\Docume2"/>
      <sheetName val="\Users\marcela_alves\AppData\L2"/>
      <sheetName val="\C\Users\marcela_alves\AppData2"/>
      <sheetName val="\C\C\Users\marcela_alves\AppDa2"/>
      <sheetName val="\C\Users\edson_melo\Library\Ca2"/>
      <sheetName val="[RATBOT9R_XLS]_Users_edson_me10"/>
      <sheetName val="[RATBOT9R_XLS]_Users_edson_me11"/>
      <sheetName val="[RATBOT9R_XLS]_Users_edson_me12"/>
      <sheetName val="[RATBOT9R.XLS]_Users_edson__512"/>
      <sheetName val="[RATBOT9R.XLS]_Users_edson__513"/>
      <sheetName val="[RATBOT9R.XLS]_Users_edson__515"/>
      <sheetName val="\Users\edson.melo\Library\Cach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/>
      <sheetData sheetId="861" refreshError="1"/>
      <sheetData sheetId="862" refreshError="1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 refreshError="1"/>
      <sheetData sheetId="1060" refreshError="1"/>
      <sheetData sheetId="1061" refreshError="1"/>
      <sheetData sheetId="106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  <sheetName val="Região_Sul1"/>
      <sheetName val="Price-VolMix_YTD1"/>
      <sheetName val="Região_Sul"/>
      <sheetName val="Price-VolMix_YTD"/>
      <sheetName val="Plan1"/>
      <sheetName val="Região_Sul2"/>
      <sheetName val="Price-VolMix_YTD2"/>
      <sheetName val="Região_Sul3"/>
      <sheetName val="Price-VolMix_YTD3"/>
      <sheetName val="Região_Sul4"/>
      <sheetName val="Price-VolMix_YTD4"/>
      <sheetName val="Premissas MacroEconômicas"/>
      <sheetName val="Diario_Dir_RJ_12_envio2.xls"/>
      <sheetName val="[Diario_Dir_RJ_12_envio2.xls]_2"/>
      <sheetName val="[Diario_Dir_RJ_12_envio2.xls]_5"/>
      <sheetName val="[Diario_Dir_RJ_12_envio2.xls]_3"/>
      <sheetName val="[Diario_Dir_RJ_12_envio2.xls]_4"/>
      <sheetName val="[Diario_Dir_RJ_12_envio2.xls]_6"/>
      <sheetName val="[Diario_Dir_RJ_12_envio2.xls]_7"/>
      <sheetName val="[Diario_Dir_RJ_12_envio2.xls]_8"/>
      <sheetName val="[Diario_Dir_RJ_12_envio2.xls]_9"/>
      <sheetName val="_Diario_Dir_RJ_12_envio2_xls_10"/>
      <sheetName val="_Diario_Dir_RJ_12_envio2_xls_11"/>
      <sheetName val="_Diario_Dir_RJ_12_envio2_xls_15"/>
      <sheetName val="_Diario_Dir_RJ_12_envio2_xls_12"/>
      <sheetName val="_Diario_Dir_RJ_12_envio2_xls_13"/>
      <sheetName val="_Diario_Dir_RJ_12_envio2_xls_14"/>
      <sheetName val="_Diario_Dir_RJ_12_envio2_xls_16"/>
      <sheetName val="_Diario_Dir_RJ_12_envio2_xls_17"/>
      <sheetName val="_Diario_Dir_RJ_12_envio2_xls_18"/>
      <sheetName val="_Diario_Dir_RJ_12_envio2_xls_19"/>
      <sheetName val="_Diario_Dir_RJ_12_envio2_xls_20"/>
      <sheetName val="_Diario_Dir_RJ_12_envio2_xls_23"/>
      <sheetName val="_Diario_Dir_RJ_12_envio2_xls_21"/>
      <sheetName val="_Diario_Dir_RJ_12_envio2_xls_22"/>
      <sheetName val="_Diario_Dir_RJ_12_envio2_xls_24"/>
      <sheetName val="_Diario_Dir_RJ_12_envio2_xls_25"/>
      <sheetName val="_Diario_Dir_RJ_12_envio2_xls_26"/>
      <sheetName val="_Diario_Dir_RJ_12_envio2_xls_27"/>
      <sheetName val="_Diario_Dir_RJ_12_envio2_xls_28"/>
      <sheetName val="_Diario_Dir_RJ_12_envio2_xls_29"/>
      <sheetName val="_Diario_Dir_RJ_12_envio2_xls_30"/>
      <sheetName val="_Diario_Dir_RJ_12_envio2_xls_31"/>
      <sheetName val="_Diario_Dir_RJ_12_envio2_xls_35"/>
      <sheetName val="_Diario_Dir_RJ_12_envio2_xls_32"/>
      <sheetName val="_Diario_Dir_RJ_12_envio2_xls_33"/>
      <sheetName val="_Diario_Dir_RJ_12_envio2_xls_34"/>
      <sheetName val="_Diario_Dir_RJ_12_envio2_xls_36"/>
      <sheetName val="_Diario_Dir_RJ_12_envio2_xls_39"/>
      <sheetName val="_Diario_Dir_RJ_12_envio2_xls_37"/>
      <sheetName val="_Diario_Dir_RJ_12_envio2_xls_38"/>
      <sheetName val="_Diario_Dir_RJ_12_envio2_xls_40"/>
      <sheetName val="_Diario_Dir_RJ_12_envio2_xls_44"/>
      <sheetName val="_Diario_Dir_RJ_12_envio2_xls_41"/>
      <sheetName val="_Diario_Dir_RJ_12_envio2_xls_42"/>
      <sheetName val="_Diario_Dir_RJ_12_envio2_xls_43"/>
      <sheetName val="_Diario_Dir_RJ_12_envio2_xls_45"/>
      <sheetName val="_Diario_Dir_RJ_12_envio2_xls_50"/>
      <sheetName val="_Diario_Dir_RJ_12_envio2_xls_46"/>
      <sheetName val="_Diario_Dir_RJ_12_envio2_xls_47"/>
      <sheetName val="_Diario_Dir_RJ_12_envio2_xls_48"/>
      <sheetName val="_Diario_Dir_RJ_12_envio2_xls_49"/>
      <sheetName val="_Diario_Dir_RJ_12_envio2_xls_60"/>
      <sheetName val="_Diario_Dir_RJ_12_envio2_xls_51"/>
      <sheetName val="_Diario_Dir_RJ_12_envio2_xls_52"/>
      <sheetName val="_Diario_Dir_RJ_12_envio2_xls_53"/>
      <sheetName val="_Diario_Dir_RJ_12_envio2_xls_54"/>
      <sheetName val="_Diario_Dir_RJ_12_envio2_xls_55"/>
      <sheetName val="_Diario_Dir_RJ_12_envio2_xls_56"/>
      <sheetName val="_Diario_Dir_RJ_12_envio2_xls_57"/>
      <sheetName val="_Diario_Dir_RJ_12_envio2_xls_58"/>
      <sheetName val="_Diario_Dir_RJ_12_envio2_xls_59"/>
      <sheetName val="_Diario_Dir_RJ_12_envio2_xls_62"/>
      <sheetName val="_Diario_Dir_RJ_12_envio2_xls_61"/>
      <sheetName val="_Diario_Dir_RJ_12_envio2_xls_66"/>
      <sheetName val="_Diario_Dir_RJ_12_envio2_xls_63"/>
      <sheetName val="_Diario_Dir_RJ_12_envio2_xls_64"/>
      <sheetName val="_Diario_Dir_RJ_12_envio2_xls_65"/>
      <sheetName val="_Diario_Dir_RJ_12_envio2_xls_67"/>
      <sheetName val="_Diario_Dir_RJ_12_envio2_xls_74"/>
      <sheetName val="_Diario_Dir_RJ_12_envio2_xls_69"/>
      <sheetName val="_Diario_Dir_RJ_12_envio2_xls_68"/>
      <sheetName val="_Diario_Dir_RJ_12_envio2_xls_70"/>
      <sheetName val="_Diario_Dir_RJ_12_envio2_xls_71"/>
      <sheetName val="_Diario_Dir_RJ_12_envio2_xls_72"/>
      <sheetName val="_Diario_Dir_RJ_12_envio2_xls_73"/>
      <sheetName val="_Diario_Dir_RJ_12_envio2_xls_75"/>
      <sheetName val="_Diario_Dir_RJ_12_envio2_xls_7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calendario"/>
      <sheetName val="GREG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  <sheetName val="Resumo_do_cenário_24"/>
      <sheetName val="Budget_Coca-Cola1"/>
      <sheetName val="RD_INT_1ª1"/>
      <sheetName val="Região_Sul1"/>
      <sheetName val="Vol&amp;Mix_skin_1"/>
      <sheetName val="Ficha_Técnica"/>
      <sheetName val="Item_class"/>
      <sheetName val="Resumo_do_cenário_25"/>
      <sheetName val="Budget_Coca-Cola2"/>
      <sheetName val="RD_INT_1ª2"/>
      <sheetName val="Região_Sul2"/>
      <sheetName val="Vol&amp;Mix_skin_2"/>
      <sheetName val="Ficha_Técnica1"/>
      <sheetName val="Item_class1"/>
      <sheetName val="Resumo_do_cenário_26"/>
      <sheetName val="Budget_Coca-Cola3"/>
      <sheetName val="RD_INT_1ª3"/>
      <sheetName val="Região_Sul3"/>
      <sheetName val="Vol&amp;Mix_skin_3"/>
      <sheetName val="Ficha_Técnica2"/>
      <sheetName val="Item_class2"/>
      <sheetName val="Resumo_do_cenário_27"/>
      <sheetName val="Budget_Coca-Cola4"/>
      <sheetName val="RD_INT_1ª4"/>
      <sheetName val="Região_Sul4"/>
      <sheetName val="Vol&amp;Mix_skin_4"/>
      <sheetName val="Ficha_Técnica3"/>
      <sheetName val="Item_class3"/>
      <sheetName val="Exh5_1"/>
      <sheetName val="efeitos vs. ppto10"/>
      <sheetName val="efeitos_vs__ppto10"/>
      <sheetName val="efeitos_vs__ppto101"/>
      <sheetName val="efeitos_vs__ppto102"/>
      <sheetName val="efeitos_vs__ppto103"/>
      <sheetName val="Resumo_do_cenário_28"/>
      <sheetName val="Budget_Coca-Cola5"/>
      <sheetName val="RD_INT_1ª5"/>
      <sheetName val="Região_Sul5"/>
      <sheetName val="Vol&amp;Mix_skin_5"/>
      <sheetName val="Ficha_Técnica4"/>
      <sheetName val="Item_class4"/>
      <sheetName val="efeitos_vs__ppto104"/>
      <sheetName val="Input"/>
      <sheetName val="Resumo_do_cenário_29"/>
      <sheetName val="Budget_Coca-Cola6"/>
      <sheetName val="RD_INT_1ª6"/>
      <sheetName val="Região_Sul6"/>
      <sheetName val="Vol&amp;Mix_skin_6"/>
      <sheetName val="Ficha_Técnica5"/>
      <sheetName val="Item_class5"/>
      <sheetName val="efeitos_vs__ppto105"/>
      <sheetName val="NS_UNID_DIAP,COT__"/>
      <sheetName val="Vol&amp;Mix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  <sheetName val="Rotativo_RSE1"/>
      <sheetName val="Budget_Coca-Cola1"/>
      <sheetName val="Rotativo_RSE"/>
      <sheetName val="Budget_Coca-Cola"/>
      <sheetName val="Validação"/>
      <sheetName val="Rotativo_RSE2"/>
      <sheetName val="Budget_Coca-Cola2"/>
      <sheetName val="Rotativo_RSE3"/>
      <sheetName val="Budget_Coca-Col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</sheetNames>
    <definedNames>
      <definedName name="________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ro200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 do patrocinio Canal So"/>
      <sheetName val="Mês base"/>
      <sheetName val="\Documents and Settings\juliana"/>
      <sheetName val="\\RRPVHOA0501\Work\Documents an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Dol_Médio1"/>
      <sheetName val="Custo_Variável2"/>
      <sheetName val="Ficha_Técnica1"/>
      <sheetName val="Avaliação_20111"/>
      <sheetName val="Custo_Variável"/>
      <sheetName val="Dol_Médio"/>
      <sheetName val="Custo_Variável1"/>
      <sheetName val="Ficha_Técnica"/>
      <sheetName val="Avaliação_2011"/>
      <sheetName val="plamarc"/>
      <sheetName val="Custo_Variável3"/>
      <sheetName val="Dol_Médio2"/>
      <sheetName val="Custo_Variável4"/>
      <sheetName val="Ficha_Técnica2"/>
      <sheetName val="Avaliação_20112"/>
      <sheetName val="Dol_Médio3"/>
      <sheetName val="Custo_Variável5"/>
      <sheetName val="Ficha_Técnica3"/>
      <sheetName val="Avaliação_20113"/>
      <sheetName val="outdoor-projetos"/>
      <sheetName val="Empresas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TVE1 ca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  <sheetName val="Digital"/>
      <sheetName val="Long haul links"/>
      <sheetName val="Revenue"/>
      <sheetName val="N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Estimativa Produção"/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  <sheetName val="REC_NEWS_SOCHI20142"/>
      <sheetName val="REC_NEWS_RIO20162"/>
      <sheetName val="resumos_xls2"/>
      <sheetName val="REC_NEWS_SOCHI2014"/>
      <sheetName val="REC_NEWS_RIO2016"/>
      <sheetName val="resumos_xls"/>
      <sheetName val="REC_NEWS_SOCHI20141"/>
      <sheetName val="REC_NEWS_RIO20161"/>
      <sheetName val="resumos_xls1"/>
      <sheetName val="REC_NEWS_SOCHI20143"/>
      <sheetName val="REC_NEWS_RIO20163"/>
      <sheetName val="resumos_xls3"/>
      <sheetName val="REC_NEWS_SOCHI20144"/>
      <sheetName val="REC_NEWS_RIO20164"/>
      <sheetName val="resumos_xls4"/>
      <sheetName val="REC_NEWS_SOCHI20145"/>
      <sheetName val="REC_NEWS_RIO20165"/>
      <sheetName val="resumos_xls5"/>
      <sheetName val="REC_NEWS_SOCHI20146"/>
      <sheetName val="REC_NEWS_RIO20166"/>
      <sheetName val="resumos_xls6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  <sheetName val="Proposta%2520Record%2520sem%252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id="2" name="Tabela733" displayName="Tabela733" ref="B10:B66" headerRowCount="0" totalsRowShown="0" headerRowDxfId="3" dataDxfId="2">
  <tableColumns count="1">
    <tableColumn id="1" name="Colunas1" headerRowDxfId="1" dataDxfId="0" headerRowCellStyle="Normal 2"/>
  </tableColumns>
  <tableStyleInfo name="Estilo de Tabela 1" showFirstColumn="0" showLastColumn="0" showRowStripes="0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tabSelected="1" zoomScale="70" zoomScaleNormal="70" workbookViewId="0">
      <selection activeCell="D7" sqref="D7"/>
    </sheetView>
  </sheetViews>
  <sheetFormatPr defaultRowHeight="15"/>
  <cols>
    <col min="2" max="2" width="27.42578125" customWidth="1"/>
    <col min="3" max="3" width="35.7109375" customWidth="1"/>
    <col min="4" max="5" width="29" customWidth="1"/>
    <col min="6" max="6" width="13.42578125" customWidth="1"/>
    <col min="7" max="7" width="29" customWidth="1"/>
    <col min="8" max="8" width="27.140625" customWidth="1"/>
  </cols>
  <sheetData>
    <row r="2" spans="2:10" ht="36">
      <c r="B2" s="302" t="s">
        <v>331</v>
      </c>
      <c r="C2" s="302"/>
      <c r="D2" s="302"/>
      <c r="E2" s="302"/>
      <c r="F2" s="302"/>
      <c r="G2" s="302"/>
      <c r="H2" s="302"/>
    </row>
    <row r="3" spans="2:10" ht="15.75" thickBot="1">
      <c r="B3" s="176"/>
      <c r="C3" s="176"/>
      <c r="D3" s="176"/>
      <c r="E3" s="176"/>
      <c r="F3" s="178"/>
      <c r="G3" s="177"/>
      <c r="H3" s="177"/>
    </row>
    <row r="4" spans="2:10" ht="64.5" thickTop="1" thickBot="1">
      <c r="B4" s="176"/>
      <c r="C4" s="198" t="s">
        <v>293</v>
      </c>
      <c r="D4" s="199" t="s">
        <v>332</v>
      </c>
      <c r="E4" s="199" t="s">
        <v>333</v>
      </c>
      <c r="F4" s="199" t="s">
        <v>334</v>
      </c>
      <c r="G4" s="200" t="s">
        <v>335</v>
      </c>
      <c r="H4" s="201" t="s">
        <v>336</v>
      </c>
    </row>
    <row r="5" spans="2:10" ht="32.1" customHeight="1" thickTop="1">
      <c r="B5" s="303"/>
      <c r="C5" s="188" t="s">
        <v>17</v>
      </c>
      <c r="D5" s="180">
        <f>RECORD!P12</f>
        <v>112</v>
      </c>
      <c r="E5" s="204">
        <f>RECORD!R12</f>
        <v>1718936.56</v>
      </c>
      <c r="F5" s="196">
        <f>RECORD!S12</f>
        <v>0</v>
      </c>
      <c r="G5" s="204">
        <f>RECORD!T12</f>
        <v>1718936.56</v>
      </c>
      <c r="H5" s="192">
        <f>RECORD!V12</f>
        <v>0</v>
      </c>
    </row>
    <row r="6" spans="2:10" ht="32.1" customHeight="1">
      <c r="B6" s="304"/>
      <c r="C6" s="188" t="s">
        <v>18</v>
      </c>
      <c r="D6" s="180">
        <f>RECORD!P20</f>
        <v>112</v>
      </c>
      <c r="E6" s="204">
        <f>RECORD!R20</f>
        <v>864604.40000000014</v>
      </c>
      <c r="F6" s="196">
        <f>RECORD!S20</f>
        <v>0</v>
      </c>
      <c r="G6" s="204">
        <f>RECORD!T20</f>
        <v>864604.40000000014</v>
      </c>
      <c r="H6" s="192">
        <f>RECORD!V20</f>
        <v>0</v>
      </c>
    </row>
    <row r="7" spans="2:10" ht="32.1" customHeight="1">
      <c r="B7" s="305"/>
      <c r="C7" s="173" t="s">
        <v>19</v>
      </c>
      <c r="D7" s="180">
        <f>RECORD!P28</f>
        <v>112</v>
      </c>
      <c r="E7" s="204">
        <f>RECORD!R28</f>
        <v>372774.16</v>
      </c>
      <c r="F7" s="196">
        <f>RECORD!S28</f>
        <v>0</v>
      </c>
      <c r="G7" s="204">
        <f>RECORD!T28</f>
        <v>372774.16</v>
      </c>
      <c r="H7" s="202">
        <f>RECORD!V28</f>
        <v>0</v>
      </c>
      <c r="J7" s="195"/>
    </row>
    <row r="8" spans="2:10" ht="32.1" customHeight="1">
      <c r="B8" s="305"/>
      <c r="C8" s="173" t="s">
        <v>63</v>
      </c>
      <c r="D8" s="180">
        <f>RECORD!P36</f>
        <v>112</v>
      </c>
      <c r="E8" s="172">
        <f>RECORD!R36</f>
        <v>133472.24</v>
      </c>
      <c r="F8" s="175">
        <f>RECORD!S36</f>
        <v>0</v>
      </c>
      <c r="G8" s="172">
        <f>RECORD!T36</f>
        <v>133472.24</v>
      </c>
      <c r="H8" s="203">
        <f>RECORD!V36</f>
        <v>0</v>
      </c>
      <c r="J8" s="195"/>
    </row>
    <row r="9" spans="2:10" ht="32.1" customHeight="1" thickBot="1">
      <c r="B9" s="306"/>
      <c r="C9" s="190" t="s">
        <v>338</v>
      </c>
      <c r="D9" s="179">
        <f>SUM(D5:D8)</f>
        <v>448</v>
      </c>
      <c r="E9" s="206">
        <f t="shared" ref="E9:G9" si="0">SUM(E5:E8)</f>
        <v>3089787.3600000003</v>
      </c>
      <c r="F9" s="174">
        <f>AVERAGE(F5:F8)</f>
        <v>0</v>
      </c>
      <c r="G9" s="206">
        <f t="shared" si="0"/>
        <v>3089787.3600000003</v>
      </c>
      <c r="H9" s="193">
        <v>0</v>
      </c>
    </row>
    <row r="10" spans="2:10" ht="16.5" thickTop="1" thickBot="1">
      <c r="B10" s="181"/>
      <c r="C10" s="181"/>
      <c r="D10" s="181"/>
      <c r="E10" s="191"/>
      <c r="F10" s="181"/>
      <c r="G10" s="191"/>
      <c r="H10" s="191"/>
    </row>
    <row r="11" spans="2:10" ht="40.5" customHeight="1" thickTop="1">
      <c r="B11" s="303"/>
      <c r="C11" s="189" t="s">
        <v>339</v>
      </c>
      <c r="D11" s="185">
        <f>'R7 MTP '!J12</f>
        <v>2600000</v>
      </c>
      <c r="E11" s="205">
        <f>'R7 MTP '!N12</f>
        <v>564000</v>
      </c>
      <c r="F11" s="197">
        <f>'R7 MTP '!O12</f>
        <v>0</v>
      </c>
      <c r="G11" s="205">
        <f>'R7 MTP '!Q12</f>
        <v>564000</v>
      </c>
      <c r="H11" s="194" t="s">
        <v>337</v>
      </c>
    </row>
    <row r="12" spans="2:10" ht="30.95" customHeight="1" thickBot="1">
      <c r="B12" s="306"/>
      <c r="C12" s="190" t="s">
        <v>340</v>
      </c>
      <c r="D12" s="179"/>
      <c r="E12" s="206">
        <f>SUM(E11)</f>
        <v>564000</v>
      </c>
      <c r="F12" s="184"/>
      <c r="G12" s="206">
        <f>SUM(G11)</f>
        <v>564000</v>
      </c>
      <c r="H12" s="193" t="str">
        <f>H11</f>
        <v>-</v>
      </c>
    </row>
    <row r="13" spans="2:10" ht="20.25" thickTop="1" thickBot="1">
      <c r="B13" s="186"/>
      <c r="C13" s="186"/>
      <c r="D13" s="186"/>
      <c r="E13" s="187"/>
      <c r="F13" s="187"/>
      <c r="G13" s="207"/>
      <c r="H13" s="191"/>
    </row>
    <row r="14" spans="2:10" ht="20.25" thickTop="1" thickBot="1">
      <c r="B14" s="307" t="s">
        <v>341</v>
      </c>
      <c r="C14" s="308"/>
      <c r="D14" s="308"/>
      <c r="E14" s="208">
        <f>SUM(E9,E12)</f>
        <v>3653787.3600000003</v>
      </c>
      <c r="F14" s="183"/>
      <c r="G14" s="208">
        <f>SUM(G9,G12)</f>
        <v>3653787.3600000003</v>
      </c>
      <c r="H14" s="209">
        <f>SUM(H9,H12)</f>
        <v>0</v>
      </c>
    </row>
    <row r="15" spans="2:10" ht="15.75" thickTop="1">
      <c r="B15" s="181"/>
      <c r="C15" s="181"/>
      <c r="D15" s="181"/>
      <c r="E15" s="181"/>
      <c r="F15" s="181"/>
      <c r="G15" s="182"/>
      <c r="H15" s="182"/>
    </row>
    <row r="16" spans="2:10">
      <c r="B16" s="361" t="s">
        <v>382</v>
      </c>
    </row>
    <row r="17" spans="2:2">
      <c r="B17" s="210"/>
    </row>
  </sheetData>
  <mergeCells count="4">
    <mergeCell ref="B2:H2"/>
    <mergeCell ref="B5:B9"/>
    <mergeCell ref="B11:B12"/>
    <mergeCell ref="B14:D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5"/>
  <sheetViews>
    <sheetView showGridLines="0" zoomScale="50" zoomScaleNormal="50" workbookViewId="0">
      <pane xSplit="3" ySplit="4" topLeftCell="D5" activePane="bottomRight" state="frozen"/>
      <selection activeCell="N17" sqref="N17"/>
      <selection pane="topRight" activeCell="N17" sqref="N17"/>
      <selection pane="bottomLeft" activeCell="N17" sqref="N17"/>
      <selection pane="bottomRight" activeCell="Q1" sqref="Q1:R1048576"/>
    </sheetView>
  </sheetViews>
  <sheetFormatPr defaultColWidth="8.7109375" defaultRowHeight="27" customHeight="1"/>
  <cols>
    <col min="1" max="1" width="2" style="2" customWidth="1"/>
    <col min="2" max="2" width="1.5703125" style="2" customWidth="1"/>
    <col min="3" max="4" width="33" style="2" customWidth="1"/>
    <col min="5" max="5" width="18.140625" style="2" bestFit="1" customWidth="1"/>
    <col min="6" max="6" width="42.140625" style="2" bestFit="1" customWidth="1"/>
    <col min="7" max="7" width="19" style="2" customWidth="1"/>
    <col min="8" max="8" width="5.140625" style="2" bestFit="1" customWidth="1"/>
    <col min="9" max="9" width="5.42578125" style="2" bestFit="1" customWidth="1"/>
    <col min="10" max="11" width="5.42578125" style="2" customWidth="1"/>
    <col min="12" max="12" width="5.140625" style="2" bestFit="1" customWidth="1"/>
    <col min="13" max="13" width="5.140625" style="2" customWidth="1"/>
    <col min="14" max="14" width="12.7109375" style="2" bestFit="1" customWidth="1"/>
    <col min="15" max="15" width="5.140625" style="2" customWidth="1"/>
    <col min="16" max="16" width="20.85546875" style="2" customWidth="1"/>
    <col min="17" max="18" width="24.5703125" style="2" customWidth="1"/>
    <col min="19" max="19" width="18.140625" style="4" customWidth="1"/>
    <col min="20" max="20" width="32.7109375" style="9" bestFit="1" customWidth="1"/>
    <col min="21" max="21" width="2.28515625" style="2" customWidth="1"/>
    <col min="22" max="22" width="20.85546875" style="2" customWidth="1"/>
    <col min="23" max="23" width="2.28515625" style="2" customWidth="1"/>
    <col min="24" max="24" width="13.28515625" style="7" bestFit="1" customWidth="1"/>
    <col min="25" max="25" width="16.7109375" style="7" bestFit="1" customWidth="1"/>
    <col min="26" max="26" width="9.140625" style="2" bestFit="1" customWidth="1"/>
    <col min="27" max="27" width="2.28515625" style="2" customWidth="1"/>
    <col min="28" max="28" width="9.7109375" style="2" bestFit="1" customWidth="1"/>
    <col min="29" max="29" width="15.5703125" style="6" bestFit="1" customWidth="1"/>
    <col min="30" max="30" width="15.7109375" style="2" bestFit="1" customWidth="1"/>
    <col min="31" max="16384" width="8.7109375" style="2"/>
  </cols>
  <sheetData>
    <row r="1" spans="3:29" ht="26.1" customHeight="1">
      <c r="F1" s="10"/>
      <c r="V1" s="312" t="s">
        <v>12</v>
      </c>
    </row>
    <row r="2" spans="3:29" ht="26.25">
      <c r="V2" s="313"/>
    </row>
    <row r="3" spans="3:29" ht="36.75" customHeight="1">
      <c r="C3" s="314" t="s">
        <v>35</v>
      </c>
      <c r="D3" s="314" t="s">
        <v>36</v>
      </c>
      <c r="E3" s="314" t="s">
        <v>0</v>
      </c>
      <c r="F3" s="314" t="s">
        <v>1</v>
      </c>
      <c r="G3" s="316" t="s">
        <v>10</v>
      </c>
      <c r="H3" s="318" t="s">
        <v>330</v>
      </c>
      <c r="I3" s="319"/>
      <c r="J3" s="319"/>
      <c r="K3" s="319"/>
      <c r="L3" s="319"/>
      <c r="M3" s="319"/>
      <c r="N3" s="319"/>
      <c r="O3" s="319"/>
      <c r="P3" s="316" t="s">
        <v>11</v>
      </c>
      <c r="Q3" s="14" t="s">
        <v>9</v>
      </c>
      <c r="R3" s="316" t="s">
        <v>2</v>
      </c>
      <c r="S3" s="320" t="s">
        <v>8</v>
      </c>
      <c r="T3" s="322" t="s">
        <v>13</v>
      </c>
      <c r="U3" s="8"/>
      <c r="V3" s="324" t="s">
        <v>7</v>
      </c>
      <c r="W3" s="8"/>
      <c r="X3" s="328" t="s">
        <v>6</v>
      </c>
      <c r="Y3" s="328" t="s">
        <v>5</v>
      </c>
      <c r="Z3" s="328" t="s">
        <v>4</v>
      </c>
    </row>
    <row r="4" spans="3:29" ht="36.75" customHeight="1">
      <c r="C4" s="315"/>
      <c r="D4" s="315"/>
      <c r="E4" s="315"/>
      <c r="F4" s="315"/>
      <c r="G4" s="317"/>
      <c r="H4" s="13">
        <v>1</v>
      </c>
      <c r="I4" s="13">
        <v>2</v>
      </c>
      <c r="J4" s="13">
        <v>3</v>
      </c>
      <c r="K4" s="13">
        <v>4</v>
      </c>
      <c r="L4" s="13">
        <v>5</v>
      </c>
      <c r="M4" s="13">
        <v>6</v>
      </c>
      <c r="N4" s="13">
        <v>7</v>
      </c>
      <c r="O4" s="13">
        <v>8</v>
      </c>
      <c r="P4" s="317"/>
      <c r="Q4" s="15" t="s">
        <v>3</v>
      </c>
      <c r="R4" s="317"/>
      <c r="S4" s="321"/>
      <c r="T4" s="323"/>
      <c r="U4" s="8"/>
      <c r="V4" s="325"/>
      <c r="W4" s="8"/>
      <c r="X4" s="329"/>
      <c r="Y4" s="329"/>
      <c r="Z4" s="329"/>
    </row>
    <row r="5" spans="3:29" ht="9.9499999999999993" customHeight="1">
      <c r="S5" s="2"/>
      <c r="T5" s="2"/>
      <c r="X5" s="2"/>
      <c r="Y5" s="2"/>
      <c r="AC5" s="2"/>
    </row>
    <row r="6" spans="3:29" ht="24.95" customHeight="1">
      <c r="C6" s="327" t="s">
        <v>17</v>
      </c>
      <c r="D6" s="330" t="s">
        <v>31</v>
      </c>
      <c r="E6" s="330" t="s">
        <v>30</v>
      </c>
      <c r="F6" s="28" t="s">
        <v>28</v>
      </c>
      <c r="G6" s="16" t="s">
        <v>15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17">
        <f>SUM(H6:O6)</f>
        <v>8</v>
      </c>
      <c r="Q6" s="18">
        <f t="shared" ref="Q6:Q10" si="0">Y6</f>
        <v>6073.125</v>
      </c>
      <c r="R6" s="18">
        <f>Q6*P6</f>
        <v>48585</v>
      </c>
      <c r="S6" s="19">
        <v>0</v>
      </c>
      <c r="T6" s="20">
        <f>R6*(1-S6)</f>
        <v>48585</v>
      </c>
      <c r="V6" s="1"/>
      <c r="X6" s="11">
        <f>Tabela!B5</f>
        <v>16195</v>
      </c>
      <c r="Y6" s="11">
        <f>X6*0.375</f>
        <v>6073.125</v>
      </c>
      <c r="Z6" s="12">
        <f t="shared" ref="Z6:Z10" si="1">Y6/X6</f>
        <v>0.375</v>
      </c>
      <c r="AB6" s="5"/>
      <c r="AC6" s="3"/>
    </row>
    <row r="7" spans="3:29" ht="24.95" customHeight="1">
      <c r="C7" s="327"/>
      <c r="D7" s="330"/>
      <c r="E7" s="330"/>
      <c r="F7" s="28" t="s">
        <v>32</v>
      </c>
      <c r="G7" s="16" t="s">
        <v>33</v>
      </c>
      <c r="H7" s="30">
        <v>2</v>
      </c>
      <c r="I7" s="30">
        <v>2</v>
      </c>
      <c r="J7" s="30">
        <v>2</v>
      </c>
      <c r="K7" s="30">
        <v>2</v>
      </c>
      <c r="L7" s="30">
        <v>2</v>
      </c>
      <c r="M7" s="30">
        <v>2</v>
      </c>
      <c r="N7" s="30">
        <v>2</v>
      </c>
      <c r="O7" s="30">
        <v>2</v>
      </c>
      <c r="P7" s="17">
        <f>SUM(H7:O7)</f>
        <v>16</v>
      </c>
      <c r="Q7" s="18">
        <f t="shared" si="0"/>
        <v>16195</v>
      </c>
      <c r="R7" s="18">
        <f>Q7*P7</f>
        <v>259120</v>
      </c>
      <c r="S7" s="19">
        <f>S6</f>
        <v>0</v>
      </c>
      <c r="T7" s="20">
        <f>R7*(1-S7)</f>
        <v>259120</v>
      </c>
      <c r="V7" s="1"/>
      <c r="X7" s="11">
        <f>X6</f>
        <v>16195</v>
      </c>
      <c r="Y7" s="11">
        <f>X7</f>
        <v>16195</v>
      </c>
      <c r="Z7" s="12">
        <f t="shared" si="1"/>
        <v>1</v>
      </c>
      <c r="AB7" s="5"/>
      <c r="AC7" s="3"/>
    </row>
    <row r="8" spans="3:29" ht="24.95" customHeight="1">
      <c r="C8" s="327"/>
      <c r="D8" s="330"/>
      <c r="E8" s="330"/>
      <c r="F8" s="28" t="s">
        <v>29</v>
      </c>
      <c r="G8" s="16" t="s">
        <v>15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17">
        <f>SUM(H8:O8)</f>
        <v>8</v>
      </c>
      <c r="Q8" s="18">
        <f t="shared" si="0"/>
        <v>6073.125</v>
      </c>
      <c r="R8" s="18">
        <f>Q8*P8</f>
        <v>48585</v>
      </c>
      <c r="S8" s="19">
        <f>S7</f>
        <v>0</v>
      </c>
      <c r="T8" s="20">
        <f>R8*(1-S8)</f>
        <v>48585</v>
      </c>
      <c r="V8" s="1"/>
      <c r="X8" s="11">
        <f>X7</f>
        <v>16195</v>
      </c>
      <c r="Y8" s="11">
        <f>X8*0.375</f>
        <v>6073.125</v>
      </c>
      <c r="Z8" s="12">
        <f t="shared" si="1"/>
        <v>0.375</v>
      </c>
      <c r="AB8" s="5"/>
      <c r="AC8" s="3"/>
    </row>
    <row r="9" spans="3:29" ht="24.95" customHeight="1">
      <c r="C9" s="327"/>
      <c r="D9" s="330" t="s">
        <v>37</v>
      </c>
      <c r="E9" s="330" t="s">
        <v>14</v>
      </c>
      <c r="F9" s="28" t="s">
        <v>32</v>
      </c>
      <c r="G9" s="16" t="s">
        <v>33</v>
      </c>
      <c r="H9" s="331">
        <f>8*4</f>
        <v>32</v>
      </c>
      <c r="I9" s="331"/>
      <c r="J9" s="331"/>
      <c r="K9" s="331"/>
      <c r="L9" s="331"/>
      <c r="M9" s="331"/>
      <c r="N9" s="331"/>
      <c r="O9" s="331"/>
      <c r="P9" s="17">
        <f>SUM(H9:O9)</f>
        <v>32</v>
      </c>
      <c r="Q9" s="18">
        <f t="shared" si="0"/>
        <v>30969.239999999998</v>
      </c>
      <c r="R9" s="18">
        <f>Q9*P9</f>
        <v>991015.67999999993</v>
      </c>
      <c r="S9" s="19">
        <f>S8</f>
        <v>0</v>
      </c>
      <c r="T9" s="20">
        <f>R9*(1-S9)</f>
        <v>991015.67999999993</v>
      </c>
      <c r="V9" s="1"/>
      <c r="X9" s="11">
        <f>Tabela!C5</f>
        <v>30969.239999999998</v>
      </c>
      <c r="Y9" s="11">
        <f>X9</f>
        <v>30969.239999999998</v>
      </c>
      <c r="Z9" s="12">
        <f t="shared" si="1"/>
        <v>1</v>
      </c>
      <c r="AB9" s="5"/>
      <c r="AC9" s="3"/>
    </row>
    <row r="10" spans="3:29" ht="24.95" customHeight="1">
      <c r="C10" s="327"/>
      <c r="D10" s="330"/>
      <c r="E10" s="330"/>
      <c r="F10" s="28" t="s">
        <v>34</v>
      </c>
      <c r="G10" s="16" t="s">
        <v>15</v>
      </c>
      <c r="H10" s="332">
        <f>8*6</f>
        <v>48</v>
      </c>
      <c r="I10" s="332"/>
      <c r="J10" s="332"/>
      <c r="K10" s="332"/>
      <c r="L10" s="332"/>
      <c r="M10" s="332"/>
      <c r="N10" s="332"/>
      <c r="O10" s="332"/>
      <c r="P10" s="17">
        <f>SUM(H10:O10)</f>
        <v>48</v>
      </c>
      <c r="Q10" s="18">
        <f t="shared" si="0"/>
        <v>7742.3099999999995</v>
      </c>
      <c r="R10" s="18">
        <f>Q10*P10</f>
        <v>371630.88</v>
      </c>
      <c r="S10" s="19">
        <f>S9</f>
        <v>0</v>
      </c>
      <c r="T10" s="20">
        <f>R10*(1-S10)</f>
        <v>371630.88</v>
      </c>
      <c r="V10" s="1"/>
      <c r="X10" s="11">
        <f>X9</f>
        <v>30969.239999999998</v>
      </c>
      <c r="Y10" s="11">
        <f>X10*0.25</f>
        <v>7742.3099999999995</v>
      </c>
      <c r="Z10" s="12">
        <f t="shared" si="1"/>
        <v>0.25</v>
      </c>
      <c r="AB10" s="5"/>
      <c r="AC10" s="3"/>
    </row>
    <row r="11" spans="3:29" ht="9.9499999999999993" customHeight="1">
      <c r="S11" s="2"/>
      <c r="T11" s="2"/>
      <c r="X11" s="2"/>
      <c r="Y11" s="2"/>
      <c r="AC11" s="2"/>
    </row>
    <row r="12" spans="3:29" s="23" customFormat="1" ht="30" customHeight="1">
      <c r="C12" s="326" t="s">
        <v>38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21">
        <f>SUM(P5:P11)</f>
        <v>112</v>
      </c>
      <c r="Q12" s="24"/>
      <c r="R12" s="24">
        <f>SUM(R5:R11)</f>
        <v>1718936.56</v>
      </c>
      <c r="S12" s="25">
        <f>1-T12/R12</f>
        <v>0</v>
      </c>
      <c r="T12" s="24">
        <f>SUM(T5:T11)</f>
        <v>1718936.56</v>
      </c>
      <c r="V12" s="26">
        <f>SUM(V5:V11)</f>
        <v>0</v>
      </c>
      <c r="AB12" s="27"/>
      <c r="AC12" s="27"/>
    </row>
    <row r="13" spans="3:29" ht="9.9499999999999993" customHeight="1">
      <c r="S13" s="2"/>
      <c r="T13" s="2"/>
      <c r="X13" s="2"/>
      <c r="Y13" s="2"/>
      <c r="AC13" s="2"/>
    </row>
    <row r="14" spans="3:29" ht="24.95" customHeight="1">
      <c r="C14" s="327" t="s">
        <v>18</v>
      </c>
      <c r="D14" s="330" t="s">
        <v>31</v>
      </c>
      <c r="E14" s="330" t="s">
        <v>30</v>
      </c>
      <c r="F14" s="28" t="s">
        <v>28</v>
      </c>
      <c r="G14" s="16" t="s">
        <v>15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17">
        <f>SUM(H14:O14)</f>
        <v>8</v>
      </c>
      <c r="Q14" s="18">
        <f t="shared" ref="Q14:Q18" si="2">Y14</f>
        <v>1862.625</v>
      </c>
      <c r="R14" s="18">
        <f>Q14*P14</f>
        <v>14901</v>
      </c>
      <c r="S14" s="19">
        <v>0</v>
      </c>
      <c r="T14" s="20">
        <f>R14*(1-S14)</f>
        <v>14901</v>
      </c>
      <c r="V14" s="1"/>
      <c r="X14" s="11">
        <f>Tabela!B2</f>
        <v>4967</v>
      </c>
      <c r="Y14" s="11">
        <f>X14*0.375</f>
        <v>1862.625</v>
      </c>
      <c r="Z14" s="12">
        <f t="shared" ref="Z14:Z18" si="3">Y14/X14</f>
        <v>0.375</v>
      </c>
      <c r="AB14" s="5"/>
      <c r="AC14" s="3"/>
    </row>
    <row r="15" spans="3:29" ht="24.95" customHeight="1">
      <c r="C15" s="327"/>
      <c r="D15" s="330"/>
      <c r="E15" s="330"/>
      <c r="F15" s="28" t="s">
        <v>32</v>
      </c>
      <c r="G15" s="16" t="s">
        <v>33</v>
      </c>
      <c r="H15" s="30">
        <v>2</v>
      </c>
      <c r="I15" s="30">
        <v>2</v>
      </c>
      <c r="J15" s="30">
        <v>2</v>
      </c>
      <c r="K15" s="30">
        <v>2</v>
      </c>
      <c r="L15" s="30">
        <v>2</v>
      </c>
      <c r="M15" s="30">
        <v>2</v>
      </c>
      <c r="N15" s="30">
        <v>2</v>
      </c>
      <c r="O15" s="30">
        <v>2</v>
      </c>
      <c r="P15" s="17">
        <f>SUM(H15:O15)</f>
        <v>16</v>
      </c>
      <c r="Q15" s="18">
        <f t="shared" si="2"/>
        <v>4967</v>
      </c>
      <c r="R15" s="18">
        <f>Q15*P15</f>
        <v>79472</v>
      </c>
      <c r="S15" s="19">
        <f>S14</f>
        <v>0</v>
      </c>
      <c r="T15" s="20">
        <f>R15*(1-S15)</f>
        <v>79472</v>
      </c>
      <c r="V15" s="1"/>
      <c r="X15" s="11">
        <f>X14</f>
        <v>4967</v>
      </c>
      <c r="Y15" s="11">
        <f>X15</f>
        <v>4967</v>
      </c>
      <c r="Z15" s="12">
        <f t="shared" si="3"/>
        <v>1</v>
      </c>
      <c r="AB15" s="5"/>
      <c r="AC15" s="3"/>
    </row>
    <row r="16" spans="3:29" ht="24.95" customHeight="1">
      <c r="C16" s="327"/>
      <c r="D16" s="330"/>
      <c r="E16" s="330"/>
      <c r="F16" s="28" t="s">
        <v>29</v>
      </c>
      <c r="G16" s="16" t="s">
        <v>15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211">
        <v>1</v>
      </c>
      <c r="O16" s="30">
        <v>1</v>
      </c>
      <c r="P16" s="17">
        <f>SUM(H16:O16)</f>
        <v>8</v>
      </c>
      <c r="Q16" s="18">
        <f t="shared" si="2"/>
        <v>1862.625</v>
      </c>
      <c r="R16" s="18">
        <f>Q16*P16</f>
        <v>14901</v>
      </c>
      <c r="S16" s="19">
        <f>S15</f>
        <v>0</v>
      </c>
      <c r="T16" s="20">
        <f>R16*(1-S16)</f>
        <v>14901</v>
      </c>
      <c r="V16" s="1"/>
      <c r="X16" s="11">
        <f>X15</f>
        <v>4967</v>
      </c>
      <c r="Y16" s="11">
        <f>X16*0.375</f>
        <v>1862.625</v>
      </c>
      <c r="Z16" s="12">
        <f t="shared" si="3"/>
        <v>0.375</v>
      </c>
      <c r="AB16" s="5"/>
      <c r="AC16" s="3"/>
    </row>
    <row r="17" spans="3:29" ht="24.95" customHeight="1">
      <c r="C17" s="327"/>
      <c r="D17" s="330" t="s">
        <v>37</v>
      </c>
      <c r="E17" s="330" t="s">
        <v>14</v>
      </c>
      <c r="F17" s="28" t="s">
        <v>32</v>
      </c>
      <c r="G17" s="16" t="s">
        <v>33</v>
      </c>
      <c r="H17" s="331">
        <f>8*4</f>
        <v>32</v>
      </c>
      <c r="I17" s="331"/>
      <c r="J17" s="331"/>
      <c r="K17" s="331"/>
      <c r="L17" s="331"/>
      <c r="M17" s="331"/>
      <c r="N17" s="331"/>
      <c r="O17" s="331"/>
      <c r="P17" s="17">
        <f>SUM(H17:O17)</f>
        <v>32</v>
      </c>
      <c r="Q17" s="18">
        <f t="shared" si="2"/>
        <v>17166.600000000002</v>
      </c>
      <c r="R17" s="18">
        <f>Q17*P17</f>
        <v>549331.20000000007</v>
      </c>
      <c r="S17" s="19">
        <f>S16</f>
        <v>0</v>
      </c>
      <c r="T17" s="20">
        <f>R17*(1-S17)</f>
        <v>549331.20000000007</v>
      </c>
      <c r="V17" s="1"/>
      <c r="X17" s="11">
        <f>Tabela!C2</f>
        <v>17166.600000000002</v>
      </c>
      <c r="Y17" s="11">
        <f>X17</f>
        <v>17166.600000000002</v>
      </c>
      <c r="Z17" s="12">
        <f t="shared" si="3"/>
        <v>1</v>
      </c>
      <c r="AB17" s="5"/>
      <c r="AC17" s="3"/>
    </row>
    <row r="18" spans="3:29" ht="24.95" customHeight="1">
      <c r="C18" s="327"/>
      <c r="D18" s="330"/>
      <c r="E18" s="330"/>
      <c r="F18" s="28" t="s">
        <v>34</v>
      </c>
      <c r="G18" s="16" t="s">
        <v>15</v>
      </c>
      <c r="H18" s="332">
        <f>8*6</f>
        <v>48</v>
      </c>
      <c r="I18" s="332"/>
      <c r="J18" s="332"/>
      <c r="K18" s="332"/>
      <c r="L18" s="332"/>
      <c r="M18" s="332"/>
      <c r="N18" s="332"/>
      <c r="O18" s="332"/>
      <c r="P18" s="17">
        <f>SUM(H18:O18)</f>
        <v>48</v>
      </c>
      <c r="Q18" s="18">
        <f t="shared" si="2"/>
        <v>4291.6500000000005</v>
      </c>
      <c r="R18" s="18">
        <f>Q18*P18</f>
        <v>205999.2</v>
      </c>
      <c r="S18" s="19">
        <f>S17</f>
        <v>0</v>
      </c>
      <c r="T18" s="20">
        <f>R18*(1-S18)</f>
        <v>205999.2</v>
      </c>
      <c r="V18" s="1"/>
      <c r="X18" s="11">
        <f>X17</f>
        <v>17166.600000000002</v>
      </c>
      <c r="Y18" s="11">
        <f>X18*0.25</f>
        <v>4291.6500000000005</v>
      </c>
      <c r="Z18" s="12">
        <f t="shared" si="3"/>
        <v>0.25</v>
      </c>
      <c r="AB18" s="5"/>
      <c r="AC18" s="3"/>
    </row>
    <row r="19" spans="3:29" ht="9.9499999999999993" customHeight="1">
      <c r="S19" s="2"/>
      <c r="T19" s="2"/>
      <c r="X19" s="2"/>
      <c r="Y19" s="2"/>
      <c r="AC19" s="2"/>
    </row>
    <row r="20" spans="3:29" s="23" customFormat="1" ht="30" customHeight="1">
      <c r="C20" s="326" t="s">
        <v>39</v>
      </c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21">
        <f>SUM(P13:P19)</f>
        <v>112</v>
      </c>
      <c r="Q20" s="24"/>
      <c r="R20" s="24">
        <f>SUM(R13:R19)</f>
        <v>864604.40000000014</v>
      </c>
      <c r="S20" s="25">
        <f>1-T20/R20</f>
        <v>0</v>
      </c>
      <c r="T20" s="24">
        <f>SUM(T13:T19)</f>
        <v>864604.40000000014</v>
      </c>
      <c r="V20" s="26">
        <f>SUM(V13:V19)</f>
        <v>0</v>
      </c>
      <c r="AB20" s="27"/>
      <c r="AC20" s="27"/>
    </row>
    <row r="21" spans="3:29" ht="9.9499999999999993" customHeight="1">
      <c r="S21" s="2"/>
      <c r="T21" s="2"/>
      <c r="X21" s="2"/>
      <c r="Y21" s="2"/>
      <c r="AC21" s="2"/>
    </row>
    <row r="22" spans="3:29" ht="24.95" customHeight="1">
      <c r="C22" s="327" t="s">
        <v>19</v>
      </c>
      <c r="D22" s="330" t="s">
        <v>31</v>
      </c>
      <c r="E22" s="330" t="s">
        <v>30</v>
      </c>
      <c r="F22" s="28" t="s">
        <v>28</v>
      </c>
      <c r="G22" s="16" t="s">
        <v>15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17">
        <f>SUM(H22:O22)</f>
        <v>8</v>
      </c>
      <c r="Q22" s="18">
        <f t="shared" ref="Q22:Q26" si="4">Y22</f>
        <v>1204.125</v>
      </c>
      <c r="R22" s="18">
        <f>Q22*P22</f>
        <v>9633</v>
      </c>
      <c r="S22" s="19">
        <v>0</v>
      </c>
      <c r="T22" s="20">
        <f>R22*(1-S22)</f>
        <v>9633</v>
      </c>
      <c r="V22" s="1"/>
      <c r="X22" s="11">
        <f>Tabela!B4</f>
        <v>3211</v>
      </c>
      <c r="Y22" s="11">
        <f>X22*0.375</f>
        <v>1204.125</v>
      </c>
      <c r="Z22" s="12">
        <f t="shared" ref="Z22:Z26" si="5">Y22/X22</f>
        <v>0.375</v>
      </c>
      <c r="AB22" s="5"/>
      <c r="AC22" s="3"/>
    </row>
    <row r="23" spans="3:29" ht="24.95" customHeight="1">
      <c r="C23" s="327"/>
      <c r="D23" s="330"/>
      <c r="E23" s="330"/>
      <c r="F23" s="28" t="s">
        <v>32</v>
      </c>
      <c r="G23" s="16" t="s">
        <v>33</v>
      </c>
      <c r="H23" s="30">
        <v>2</v>
      </c>
      <c r="I23" s="30">
        <v>2</v>
      </c>
      <c r="J23" s="30">
        <v>2</v>
      </c>
      <c r="K23" s="30">
        <v>2</v>
      </c>
      <c r="L23" s="30">
        <v>2</v>
      </c>
      <c r="M23" s="30">
        <v>2</v>
      </c>
      <c r="N23" s="30">
        <v>2</v>
      </c>
      <c r="O23" s="30">
        <v>2</v>
      </c>
      <c r="P23" s="17">
        <f>SUM(H23:O23)</f>
        <v>16</v>
      </c>
      <c r="Q23" s="18">
        <f t="shared" si="4"/>
        <v>3211</v>
      </c>
      <c r="R23" s="18">
        <f>Q23*P23</f>
        <v>51376</v>
      </c>
      <c r="S23" s="19">
        <f>S22</f>
        <v>0</v>
      </c>
      <c r="T23" s="20">
        <f>R23*(1-S23)</f>
        <v>51376</v>
      </c>
      <c r="V23" s="1"/>
      <c r="X23" s="11">
        <f>X22</f>
        <v>3211</v>
      </c>
      <c r="Y23" s="11">
        <f>X23</f>
        <v>3211</v>
      </c>
      <c r="Z23" s="12">
        <f t="shared" si="5"/>
        <v>1</v>
      </c>
      <c r="AB23" s="5"/>
      <c r="AC23" s="3"/>
    </row>
    <row r="24" spans="3:29" ht="24.95" customHeight="1">
      <c r="C24" s="327"/>
      <c r="D24" s="330"/>
      <c r="E24" s="330"/>
      <c r="F24" s="28" t="s">
        <v>29</v>
      </c>
      <c r="G24" s="16" t="s">
        <v>15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17">
        <f>SUM(H24:O24)</f>
        <v>8</v>
      </c>
      <c r="Q24" s="18">
        <f t="shared" si="4"/>
        <v>1204.125</v>
      </c>
      <c r="R24" s="18">
        <f>Q24*P24</f>
        <v>9633</v>
      </c>
      <c r="S24" s="19">
        <f>S23</f>
        <v>0</v>
      </c>
      <c r="T24" s="20">
        <f>R24*(1-S24)</f>
        <v>9633</v>
      </c>
      <c r="V24" s="1"/>
      <c r="X24" s="11">
        <f>X23</f>
        <v>3211</v>
      </c>
      <c r="Y24" s="11">
        <f>X24*0.375</f>
        <v>1204.125</v>
      </c>
      <c r="Z24" s="12">
        <f t="shared" si="5"/>
        <v>0.375</v>
      </c>
      <c r="AB24" s="5"/>
      <c r="AC24" s="3"/>
    </row>
    <row r="25" spans="3:29" ht="24.95" customHeight="1">
      <c r="C25" s="327"/>
      <c r="D25" s="330" t="s">
        <v>37</v>
      </c>
      <c r="E25" s="330" t="s">
        <v>14</v>
      </c>
      <c r="F25" s="28" t="s">
        <v>32</v>
      </c>
      <c r="G25" s="16" t="s">
        <v>33</v>
      </c>
      <c r="H25" s="331">
        <f>8*4</f>
        <v>32</v>
      </c>
      <c r="I25" s="331"/>
      <c r="J25" s="331"/>
      <c r="K25" s="331"/>
      <c r="L25" s="331"/>
      <c r="M25" s="331"/>
      <c r="N25" s="331"/>
      <c r="O25" s="331"/>
      <c r="P25" s="17">
        <f>SUM(H25:O25)</f>
        <v>32</v>
      </c>
      <c r="Q25" s="18">
        <f t="shared" si="4"/>
        <v>6866.6399999999994</v>
      </c>
      <c r="R25" s="18">
        <f>Q25*P25</f>
        <v>219732.47999999998</v>
      </c>
      <c r="S25" s="19">
        <f>S24</f>
        <v>0</v>
      </c>
      <c r="T25" s="20">
        <f>R25*(1-S25)</f>
        <v>219732.47999999998</v>
      </c>
      <c r="V25" s="1"/>
      <c r="X25" s="11">
        <f>Tabela!C4</f>
        <v>6866.6399999999994</v>
      </c>
      <c r="Y25" s="11">
        <f>X25</f>
        <v>6866.6399999999994</v>
      </c>
      <c r="Z25" s="12">
        <f t="shared" si="5"/>
        <v>1</v>
      </c>
      <c r="AB25" s="5"/>
      <c r="AC25" s="3"/>
    </row>
    <row r="26" spans="3:29" ht="24.95" customHeight="1">
      <c r="C26" s="327"/>
      <c r="D26" s="330"/>
      <c r="E26" s="330"/>
      <c r="F26" s="28" t="s">
        <v>34</v>
      </c>
      <c r="G26" s="16" t="s">
        <v>15</v>
      </c>
      <c r="H26" s="332">
        <f>8*6</f>
        <v>48</v>
      </c>
      <c r="I26" s="332"/>
      <c r="J26" s="332"/>
      <c r="K26" s="332"/>
      <c r="L26" s="332"/>
      <c r="M26" s="332"/>
      <c r="N26" s="332"/>
      <c r="O26" s="332"/>
      <c r="P26" s="17">
        <f>SUM(H26:O26)</f>
        <v>48</v>
      </c>
      <c r="Q26" s="18">
        <f t="shared" si="4"/>
        <v>1716.6599999999999</v>
      </c>
      <c r="R26" s="18">
        <f>Q26*P26</f>
        <v>82399.679999999993</v>
      </c>
      <c r="S26" s="19">
        <f>S25</f>
        <v>0</v>
      </c>
      <c r="T26" s="20">
        <f>R26*(1-S26)</f>
        <v>82399.679999999993</v>
      </c>
      <c r="V26" s="1"/>
      <c r="X26" s="11">
        <f>X25</f>
        <v>6866.6399999999994</v>
      </c>
      <c r="Y26" s="11">
        <f>X26*0.25</f>
        <v>1716.6599999999999</v>
      </c>
      <c r="Z26" s="12">
        <f t="shared" si="5"/>
        <v>0.25</v>
      </c>
      <c r="AB26" s="5"/>
      <c r="AC26" s="3"/>
    </row>
    <row r="27" spans="3:29" ht="9.9499999999999993" customHeight="1">
      <c r="S27" s="2"/>
      <c r="T27" s="2"/>
      <c r="X27" s="2"/>
      <c r="Y27" s="2"/>
      <c r="AC27" s="2"/>
    </row>
    <row r="28" spans="3:29" s="23" customFormat="1" ht="30" customHeight="1">
      <c r="C28" s="309" t="s">
        <v>40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21">
        <f>SUM(P21:P27)</f>
        <v>112</v>
      </c>
      <c r="Q28" s="24"/>
      <c r="R28" s="24">
        <f>SUM(R21:R27)</f>
        <v>372774.16</v>
      </c>
      <c r="S28" s="25">
        <f>1-T28/R28</f>
        <v>0</v>
      </c>
      <c r="T28" s="24">
        <f>SUM(T21:T27)</f>
        <v>372774.16</v>
      </c>
      <c r="V28" s="26">
        <f>SUM(V21:V27)</f>
        <v>0</v>
      </c>
      <c r="AB28" s="27"/>
      <c r="AC28" s="27"/>
    </row>
    <row r="29" spans="3:29" ht="9.9499999999999993" customHeight="1">
      <c r="S29" s="2"/>
      <c r="T29" s="2"/>
      <c r="X29" s="2"/>
      <c r="Y29" s="2"/>
      <c r="AC29" s="2"/>
    </row>
    <row r="30" spans="3:29" ht="24.95" customHeight="1">
      <c r="C30" s="327" t="s">
        <v>63</v>
      </c>
      <c r="D30" s="330" t="s">
        <v>31</v>
      </c>
      <c r="E30" s="330" t="s">
        <v>30</v>
      </c>
      <c r="F30" s="28" t="s">
        <v>28</v>
      </c>
      <c r="G30" s="16" t="s">
        <v>15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17">
        <f>SUM(H30:O30)</f>
        <v>8</v>
      </c>
      <c r="Q30" s="18">
        <f t="shared" ref="Q30:Q34" si="6">Y30</f>
        <v>402.375</v>
      </c>
      <c r="R30" s="18">
        <f>Q30*P30</f>
        <v>3219</v>
      </c>
      <c r="S30" s="19">
        <v>0</v>
      </c>
      <c r="T30" s="20">
        <f>R30*(1-S30)</f>
        <v>3219</v>
      </c>
      <c r="V30" s="1"/>
      <c r="X30" s="11">
        <f>Tabela!B3</f>
        <v>1073</v>
      </c>
      <c r="Y30" s="11">
        <f>X30*0.375</f>
        <v>402.375</v>
      </c>
      <c r="Z30" s="12">
        <f t="shared" ref="Z30:Z34" si="7">Y30/X30</f>
        <v>0.375</v>
      </c>
      <c r="AB30" s="5"/>
      <c r="AC30" s="3"/>
    </row>
    <row r="31" spans="3:29" ht="24.95" customHeight="1">
      <c r="C31" s="327"/>
      <c r="D31" s="330"/>
      <c r="E31" s="330"/>
      <c r="F31" s="28" t="s">
        <v>32</v>
      </c>
      <c r="G31" s="16" t="s">
        <v>33</v>
      </c>
      <c r="H31" s="30">
        <v>2</v>
      </c>
      <c r="I31" s="30">
        <v>2</v>
      </c>
      <c r="J31" s="30">
        <v>2</v>
      </c>
      <c r="K31" s="30">
        <v>2</v>
      </c>
      <c r="L31" s="30">
        <v>2</v>
      </c>
      <c r="M31" s="30">
        <v>2</v>
      </c>
      <c r="N31" s="30">
        <v>2</v>
      </c>
      <c r="O31" s="30">
        <v>2</v>
      </c>
      <c r="P31" s="17">
        <f>SUM(H31:O31)</f>
        <v>16</v>
      </c>
      <c r="Q31" s="18">
        <f t="shared" si="6"/>
        <v>1073</v>
      </c>
      <c r="R31" s="18">
        <f>Q31*P31</f>
        <v>17168</v>
      </c>
      <c r="S31" s="19">
        <f>S30</f>
        <v>0</v>
      </c>
      <c r="T31" s="20">
        <f>R31*(1-S31)</f>
        <v>17168</v>
      </c>
      <c r="V31" s="1"/>
      <c r="X31" s="11">
        <f>X30</f>
        <v>1073</v>
      </c>
      <c r="Y31" s="11">
        <f>X31</f>
        <v>1073</v>
      </c>
      <c r="Z31" s="12">
        <f t="shared" si="7"/>
        <v>1</v>
      </c>
      <c r="AB31" s="5"/>
      <c r="AC31" s="3"/>
    </row>
    <row r="32" spans="3:29" ht="24.95" customHeight="1">
      <c r="C32" s="327"/>
      <c r="D32" s="330"/>
      <c r="E32" s="330"/>
      <c r="F32" s="28" t="s">
        <v>29</v>
      </c>
      <c r="G32" s="16" t="s">
        <v>15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17">
        <f>SUM(H32:O32)</f>
        <v>8</v>
      </c>
      <c r="Q32" s="18">
        <f t="shared" si="6"/>
        <v>402.375</v>
      </c>
      <c r="R32" s="18">
        <f>Q32*P32</f>
        <v>3219</v>
      </c>
      <c r="S32" s="19">
        <f>S31</f>
        <v>0</v>
      </c>
      <c r="T32" s="20">
        <f>R32*(1-S32)</f>
        <v>3219</v>
      </c>
      <c r="V32" s="1"/>
      <c r="X32" s="11">
        <f>X31</f>
        <v>1073</v>
      </c>
      <c r="Y32" s="11">
        <f>X32*0.375</f>
        <v>402.375</v>
      </c>
      <c r="Z32" s="12">
        <f t="shared" si="7"/>
        <v>0.375</v>
      </c>
      <c r="AB32" s="5"/>
      <c r="AC32" s="3"/>
    </row>
    <row r="33" spans="3:29" ht="24.95" customHeight="1">
      <c r="C33" s="327"/>
      <c r="D33" s="330" t="s">
        <v>37</v>
      </c>
      <c r="E33" s="330" t="s">
        <v>14</v>
      </c>
      <c r="F33" s="28" t="s">
        <v>32</v>
      </c>
      <c r="G33" s="16" t="s">
        <v>33</v>
      </c>
      <c r="H33" s="331">
        <f>8*4</f>
        <v>32</v>
      </c>
      <c r="I33" s="331"/>
      <c r="J33" s="331"/>
      <c r="K33" s="331"/>
      <c r="L33" s="331"/>
      <c r="M33" s="331"/>
      <c r="N33" s="331"/>
      <c r="O33" s="331"/>
      <c r="P33" s="17">
        <f>SUM(H33:O33)</f>
        <v>32</v>
      </c>
      <c r="Q33" s="18">
        <f t="shared" si="6"/>
        <v>2496.96</v>
      </c>
      <c r="R33" s="18">
        <f>Q33*P33</f>
        <v>79902.720000000001</v>
      </c>
      <c r="S33" s="19">
        <f>S32</f>
        <v>0</v>
      </c>
      <c r="T33" s="20">
        <f>R33*(1-S33)</f>
        <v>79902.720000000001</v>
      </c>
      <c r="V33" s="1"/>
      <c r="X33" s="11">
        <f>Tabela!C3</f>
        <v>2496.96</v>
      </c>
      <c r="Y33" s="11">
        <f>X33</f>
        <v>2496.96</v>
      </c>
      <c r="Z33" s="12">
        <f t="shared" si="7"/>
        <v>1</v>
      </c>
      <c r="AB33" s="5"/>
      <c r="AC33" s="3"/>
    </row>
    <row r="34" spans="3:29" ht="24.95" customHeight="1">
      <c r="C34" s="327"/>
      <c r="D34" s="330"/>
      <c r="E34" s="330"/>
      <c r="F34" s="28" t="s">
        <v>34</v>
      </c>
      <c r="G34" s="16" t="s">
        <v>15</v>
      </c>
      <c r="H34" s="332">
        <f>8*6</f>
        <v>48</v>
      </c>
      <c r="I34" s="332"/>
      <c r="J34" s="332"/>
      <c r="K34" s="332"/>
      <c r="L34" s="332"/>
      <c r="M34" s="332"/>
      <c r="N34" s="332"/>
      <c r="O34" s="332"/>
      <c r="P34" s="17">
        <f>SUM(H34:O34)</f>
        <v>48</v>
      </c>
      <c r="Q34" s="18">
        <f t="shared" si="6"/>
        <v>624.24</v>
      </c>
      <c r="R34" s="18">
        <f>Q34*P34</f>
        <v>29963.52</v>
      </c>
      <c r="S34" s="19">
        <f>S33</f>
        <v>0</v>
      </c>
      <c r="T34" s="20">
        <f>R34*(1-S34)</f>
        <v>29963.52</v>
      </c>
      <c r="V34" s="1"/>
      <c r="X34" s="11">
        <f>X33</f>
        <v>2496.96</v>
      </c>
      <c r="Y34" s="11">
        <f>X34*0.25</f>
        <v>624.24</v>
      </c>
      <c r="Z34" s="12">
        <f t="shared" si="7"/>
        <v>0.25</v>
      </c>
      <c r="AB34" s="5"/>
      <c r="AC34" s="3"/>
    </row>
    <row r="35" spans="3:29" ht="9.9499999999999993" customHeight="1">
      <c r="S35" s="2"/>
      <c r="T35" s="2"/>
      <c r="X35" s="2"/>
      <c r="Y35" s="2"/>
      <c r="AC35" s="2"/>
    </row>
    <row r="36" spans="3:29" s="23" customFormat="1" ht="30" customHeight="1">
      <c r="C36" s="326" t="s">
        <v>288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21">
        <f>SUM(P30:P35)</f>
        <v>112</v>
      </c>
      <c r="Q36" s="24"/>
      <c r="R36" s="24">
        <f>SUM(R30:R35)</f>
        <v>133472.24</v>
      </c>
      <c r="S36" s="25">
        <f>1-T36/R36</f>
        <v>0</v>
      </c>
      <c r="T36" s="24">
        <f>SUM(T30:T35)</f>
        <v>133472.24</v>
      </c>
      <c r="V36" s="26">
        <f>SUM(V30:V35)</f>
        <v>0</v>
      </c>
      <c r="AB36" s="27"/>
      <c r="AC36" s="27"/>
    </row>
    <row r="38" spans="3:29" s="23" customFormat="1" ht="45.6" customHeight="1">
      <c r="C38" s="309" t="s">
        <v>16</v>
      </c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1"/>
      <c r="R38" s="103">
        <f>R36+R28+R20+R12</f>
        <v>3089787.3600000003</v>
      </c>
      <c r="S38" s="25">
        <f>1-T38/R38</f>
        <v>0</v>
      </c>
      <c r="T38" s="103">
        <f>T36+T28+T20+T12</f>
        <v>3089787.3600000003</v>
      </c>
      <c r="V38" s="26">
        <f>V36+V28+V20+V12</f>
        <v>0</v>
      </c>
      <c r="AB38" s="27"/>
      <c r="AC38" s="27"/>
    </row>
    <row r="40" spans="3:29" ht="27" customHeight="1">
      <c r="C40" s="361" t="s">
        <v>382</v>
      </c>
      <c r="P40" s="102"/>
    </row>
    <row r="41" spans="3:29" ht="27" customHeight="1">
      <c r="T41" s="104"/>
    </row>
    <row r="42" spans="3:29" ht="27" customHeight="1">
      <c r="C42" s="171"/>
      <c r="D42" s="5"/>
    </row>
    <row r="43" spans="3:29" ht="27" customHeight="1">
      <c r="C43" s="171"/>
      <c r="D43" s="5"/>
    </row>
    <row r="44" spans="3:29" ht="27" customHeight="1">
      <c r="C44" s="171"/>
      <c r="D44" s="5"/>
    </row>
    <row r="45" spans="3:29" ht="27" customHeight="1">
      <c r="C45" s="171"/>
      <c r="D45" s="5"/>
    </row>
  </sheetData>
  <mergeCells count="48">
    <mergeCell ref="C36:O36"/>
    <mergeCell ref="H17:O17"/>
    <mergeCell ref="H18:O18"/>
    <mergeCell ref="C12:O12"/>
    <mergeCell ref="C14:C18"/>
    <mergeCell ref="D14:D16"/>
    <mergeCell ref="E14:E16"/>
    <mergeCell ref="D17:D18"/>
    <mergeCell ref="E17:E18"/>
    <mergeCell ref="C30:C34"/>
    <mergeCell ref="D30:D32"/>
    <mergeCell ref="E30:E32"/>
    <mergeCell ref="D33:D34"/>
    <mergeCell ref="E33:E34"/>
    <mergeCell ref="H33:O33"/>
    <mergeCell ref="H34:O34"/>
    <mergeCell ref="D22:D24"/>
    <mergeCell ref="E22:E24"/>
    <mergeCell ref="D25:D26"/>
    <mergeCell ref="E25:E26"/>
    <mergeCell ref="H25:O25"/>
    <mergeCell ref="H26:O26"/>
    <mergeCell ref="Y3:Y4"/>
    <mergeCell ref="Z3:Z4"/>
    <mergeCell ref="C6:C10"/>
    <mergeCell ref="D6:D8"/>
    <mergeCell ref="E6:E8"/>
    <mergeCell ref="D9:D10"/>
    <mergeCell ref="E9:E10"/>
    <mergeCell ref="H9:O9"/>
    <mergeCell ref="H10:O10"/>
    <mergeCell ref="X3:X4"/>
    <mergeCell ref="C38:Q38"/>
    <mergeCell ref="V1:V2"/>
    <mergeCell ref="C3:C4"/>
    <mergeCell ref="D3:D4"/>
    <mergeCell ref="E3:E4"/>
    <mergeCell ref="F3:F4"/>
    <mergeCell ref="G3:G4"/>
    <mergeCell ref="H3:O3"/>
    <mergeCell ref="P3:P4"/>
    <mergeCell ref="R3:R4"/>
    <mergeCell ref="S3:S4"/>
    <mergeCell ref="T3:T4"/>
    <mergeCell ref="V3:V4"/>
    <mergeCell ref="C28:O28"/>
    <mergeCell ref="C20:O20"/>
    <mergeCell ref="C22:C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E128"/>
  <sheetViews>
    <sheetView showGridLines="0" zoomScale="80" zoomScaleNormal="80" workbookViewId="0">
      <selection activeCell="C18" sqref="C18"/>
    </sheetView>
  </sheetViews>
  <sheetFormatPr defaultColWidth="9.140625" defaultRowHeight="12.75"/>
  <cols>
    <col min="1" max="1" width="1" style="126" customWidth="1"/>
    <col min="2" max="2" width="2.42578125" style="126" customWidth="1"/>
    <col min="3" max="3" width="19" style="168" customWidth="1"/>
    <col min="4" max="4" width="23" style="168" customWidth="1"/>
    <col min="5" max="5" width="17.5703125" style="168" bestFit="1" customWidth="1"/>
    <col min="6" max="6" width="41.42578125" style="168" bestFit="1" customWidth="1"/>
    <col min="7" max="7" width="5.140625" style="168" customWidth="1"/>
    <col min="8" max="8" width="8.28515625" style="168" customWidth="1"/>
    <col min="9" max="9" width="15.85546875" style="168" customWidth="1"/>
    <col min="10" max="10" width="14" style="169" customWidth="1"/>
    <col min="11" max="11" width="9.42578125" style="168" bestFit="1" customWidth="1"/>
    <col min="12" max="12" width="15.7109375" style="170" customWidth="1"/>
    <col min="13" max="13" width="7.28515625" style="168" bestFit="1" customWidth="1"/>
    <col min="14" max="14" width="20.42578125" style="170" customWidth="1"/>
    <col min="15" max="15" width="7.42578125" style="168" bestFit="1" customWidth="1"/>
    <col min="16" max="16" width="13.85546875" style="170" bestFit="1" customWidth="1"/>
    <col min="17" max="17" width="22.140625" style="170" customWidth="1"/>
    <col min="18" max="18" width="9.140625" style="126" customWidth="1"/>
    <col min="19" max="16384" width="9.140625" style="168"/>
  </cols>
  <sheetData>
    <row r="1" spans="1:135" s="109" customFormat="1" ht="11.25" customHeight="1">
      <c r="C1" s="110"/>
      <c r="D1" s="111"/>
      <c r="E1" s="110"/>
      <c r="F1" s="110"/>
      <c r="G1" s="111"/>
      <c r="H1" s="111"/>
      <c r="I1" s="111"/>
      <c r="J1" s="112"/>
      <c r="K1" s="112"/>
      <c r="L1" s="113"/>
      <c r="N1" s="113"/>
      <c r="P1" s="113"/>
      <c r="Q1" s="113"/>
    </row>
    <row r="2" spans="1:135" s="120" customFormat="1" ht="17.25" customHeight="1">
      <c r="A2" s="109"/>
      <c r="B2" s="109"/>
      <c r="C2" s="114"/>
      <c r="D2" s="115" t="s">
        <v>289</v>
      </c>
      <c r="E2" s="115"/>
      <c r="F2" s="116"/>
      <c r="G2" s="116"/>
      <c r="H2" s="117"/>
      <c r="I2" s="117"/>
      <c r="J2" s="118"/>
      <c r="K2" s="116"/>
      <c r="L2" s="119"/>
      <c r="M2" s="116"/>
      <c r="N2" s="119"/>
      <c r="O2" s="116"/>
      <c r="P2" s="119"/>
      <c r="Q2" s="119"/>
      <c r="R2" s="109"/>
      <c r="S2" s="109"/>
      <c r="T2" s="109"/>
      <c r="U2" s="109"/>
      <c r="V2" s="109"/>
      <c r="W2" s="109"/>
      <c r="X2" s="109"/>
      <c r="Y2" s="109"/>
      <c r="Z2" s="109"/>
    </row>
    <row r="3" spans="1:135" s="120" customFormat="1" ht="15.75" customHeight="1">
      <c r="A3" s="109"/>
      <c r="B3" s="109"/>
      <c r="C3" s="114"/>
      <c r="D3" s="115" t="s">
        <v>290</v>
      </c>
      <c r="E3" s="115"/>
      <c r="F3" s="116"/>
      <c r="G3" s="116"/>
      <c r="H3" s="121"/>
      <c r="I3" s="121"/>
      <c r="J3" s="118"/>
      <c r="K3" s="116"/>
      <c r="L3" s="119"/>
      <c r="M3" s="116"/>
      <c r="N3" s="119"/>
      <c r="O3" s="116"/>
      <c r="P3" s="119"/>
      <c r="Q3" s="119"/>
      <c r="R3" s="109"/>
      <c r="S3" s="109"/>
      <c r="T3" s="109"/>
      <c r="U3" s="109"/>
      <c r="V3" s="109"/>
      <c r="W3" s="109"/>
      <c r="X3" s="109"/>
      <c r="Y3" s="109"/>
      <c r="Z3" s="109"/>
    </row>
    <row r="4" spans="1:135" s="120" customFormat="1" ht="15.75" customHeight="1">
      <c r="A4" s="109"/>
      <c r="B4" s="109"/>
      <c r="C4" s="114"/>
      <c r="D4" s="122" t="s">
        <v>291</v>
      </c>
      <c r="E4" s="115"/>
      <c r="F4" s="116"/>
      <c r="G4" s="116"/>
      <c r="H4" s="121"/>
      <c r="I4" s="121"/>
      <c r="J4" s="118"/>
      <c r="K4" s="116"/>
      <c r="L4" s="119"/>
      <c r="M4" s="116"/>
      <c r="N4" s="119"/>
      <c r="O4" s="116"/>
      <c r="P4" s="119"/>
      <c r="Q4" s="119"/>
      <c r="R4" s="109"/>
      <c r="S4" s="109"/>
      <c r="T4" s="109"/>
      <c r="U4" s="109"/>
      <c r="V4" s="109"/>
      <c r="W4" s="109"/>
      <c r="X4" s="109"/>
      <c r="Y4" s="109"/>
      <c r="Z4" s="109"/>
    </row>
    <row r="5" spans="1:135" s="120" customFormat="1" ht="15.75" customHeight="1">
      <c r="A5" s="109"/>
      <c r="B5" s="109"/>
      <c r="C5" s="114"/>
      <c r="D5" s="115" t="s">
        <v>292</v>
      </c>
      <c r="E5" s="115"/>
      <c r="F5" s="116"/>
      <c r="G5" s="116"/>
      <c r="H5" s="121"/>
      <c r="I5" s="121"/>
      <c r="J5" s="118"/>
      <c r="K5" s="116"/>
      <c r="L5" s="119"/>
      <c r="M5" s="116"/>
      <c r="N5" s="119"/>
      <c r="O5" s="116"/>
      <c r="P5" s="119"/>
      <c r="Q5" s="119"/>
      <c r="R5" s="109"/>
      <c r="S5" s="109"/>
      <c r="T5" s="109"/>
      <c r="U5" s="109"/>
      <c r="V5" s="109"/>
      <c r="W5" s="109"/>
      <c r="X5" s="109"/>
      <c r="Y5" s="109"/>
      <c r="Z5" s="109"/>
    </row>
    <row r="6" spans="1:135" s="109" customFormat="1" ht="18" customHeight="1" thickBot="1">
      <c r="C6" s="110"/>
      <c r="D6" s="123"/>
      <c r="E6" s="124"/>
      <c r="F6" s="125"/>
      <c r="G6" s="126"/>
      <c r="H6" s="111"/>
      <c r="I6" s="111"/>
      <c r="J6" s="111"/>
      <c r="L6" s="113"/>
      <c r="N6" s="113"/>
      <c r="P6" s="113"/>
      <c r="Q6" s="113"/>
    </row>
    <row r="7" spans="1:135" s="109" customFormat="1" ht="28.5" customHeight="1" thickBot="1">
      <c r="B7" s="126"/>
      <c r="C7" s="127" t="s">
        <v>293</v>
      </c>
      <c r="D7" s="128" t="s">
        <v>294</v>
      </c>
      <c r="E7" s="129" t="s">
        <v>295</v>
      </c>
      <c r="F7" s="128" t="s">
        <v>296</v>
      </c>
      <c r="G7" s="333" t="s">
        <v>297</v>
      </c>
      <c r="H7" s="333"/>
      <c r="I7" s="130" t="s">
        <v>298</v>
      </c>
      <c r="J7" s="130" t="s">
        <v>299</v>
      </c>
      <c r="K7" s="130" t="s">
        <v>300</v>
      </c>
      <c r="L7" s="334" t="s">
        <v>301</v>
      </c>
      <c r="M7" s="334"/>
      <c r="N7" s="131" t="s">
        <v>302</v>
      </c>
      <c r="O7" s="132" t="s">
        <v>303</v>
      </c>
      <c r="P7" s="133" t="s">
        <v>304</v>
      </c>
      <c r="Q7" s="134" t="s">
        <v>305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</row>
    <row r="8" spans="1:135" s="109" customFormat="1" ht="13.5" thickBot="1">
      <c r="B8" s="126"/>
      <c r="C8" s="335" t="s">
        <v>306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7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</row>
    <row r="9" spans="1:135" s="109" customFormat="1" ht="46.5" customHeight="1">
      <c r="B9" s="126"/>
      <c r="C9" s="135" t="s">
        <v>307</v>
      </c>
      <c r="D9" s="136" t="s">
        <v>308</v>
      </c>
      <c r="E9" s="137" t="s">
        <v>309</v>
      </c>
      <c r="F9" s="137" t="s">
        <v>310</v>
      </c>
      <c r="G9" s="137">
        <v>1</v>
      </c>
      <c r="H9" s="137" t="s">
        <v>311</v>
      </c>
      <c r="I9" s="137" t="s">
        <v>312</v>
      </c>
      <c r="J9" s="138">
        <v>1000000</v>
      </c>
      <c r="K9" s="139" t="s">
        <v>313</v>
      </c>
      <c r="L9" s="140">
        <v>80</v>
      </c>
      <c r="M9" s="137" t="s">
        <v>314</v>
      </c>
      <c r="N9" s="140">
        <f>L9*J9/1000</f>
        <v>80000</v>
      </c>
      <c r="O9" s="141">
        <v>0</v>
      </c>
      <c r="P9" s="140">
        <f>L9-(L9*O9)</f>
        <v>80</v>
      </c>
      <c r="Q9" s="142">
        <f t="shared" ref="Q9:Q11" si="0">N9-(N9*O9)</f>
        <v>80000</v>
      </c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</row>
    <row r="10" spans="1:135" s="109" customFormat="1" ht="46.5" customHeight="1">
      <c r="B10" s="126"/>
      <c r="C10" s="143" t="s">
        <v>315</v>
      </c>
      <c r="D10" s="137" t="s">
        <v>316</v>
      </c>
      <c r="E10" s="137" t="s">
        <v>317</v>
      </c>
      <c r="F10" s="137" t="s">
        <v>318</v>
      </c>
      <c r="G10" s="137">
        <v>1</v>
      </c>
      <c r="H10" s="137" t="s">
        <v>311</v>
      </c>
      <c r="I10" s="137" t="s">
        <v>312</v>
      </c>
      <c r="J10" s="138">
        <v>800000</v>
      </c>
      <c r="K10" s="139" t="s">
        <v>313</v>
      </c>
      <c r="L10" s="140">
        <v>80</v>
      </c>
      <c r="M10" s="137" t="s">
        <v>314</v>
      </c>
      <c r="N10" s="140">
        <f>L10*J10/1000</f>
        <v>64000</v>
      </c>
      <c r="O10" s="141">
        <v>0</v>
      </c>
      <c r="P10" s="140">
        <f>L10-(L10*O10)</f>
        <v>80</v>
      </c>
      <c r="Q10" s="142">
        <f t="shared" si="0"/>
        <v>64000</v>
      </c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</row>
    <row r="11" spans="1:135" s="109" customFormat="1" ht="46.5" customHeight="1">
      <c r="B11" s="126"/>
      <c r="C11" s="144" t="s">
        <v>319</v>
      </c>
      <c r="D11" s="145" t="s">
        <v>320</v>
      </c>
      <c r="E11" s="145" t="s">
        <v>321</v>
      </c>
      <c r="F11" s="137" t="s">
        <v>322</v>
      </c>
      <c r="G11" s="145">
        <v>1</v>
      </c>
      <c r="H11" s="145" t="s">
        <v>323</v>
      </c>
      <c r="I11" s="145" t="s">
        <v>312</v>
      </c>
      <c r="J11" s="146">
        <f>800000*G11</f>
        <v>800000</v>
      </c>
      <c r="K11" s="147" t="s">
        <v>324</v>
      </c>
      <c r="L11" s="148">
        <v>420000</v>
      </c>
      <c r="M11" s="145" t="s">
        <v>325</v>
      </c>
      <c r="N11" s="148">
        <f t="shared" ref="N11" si="1">L11*G11</f>
        <v>420000</v>
      </c>
      <c r="O11" s="141">
        <v>0</v>
      </c>
      <c r="P11" s="148">
        <f t="shared" ref="P11" si="2">L11-(L11*O11)</f>
        <v>420000</v>
      </c>
      <c r="Q11" s="149">
        <f t="shared" si="0"/>
        <v>420000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</row>
    <row r="12" spans="1:135" s="109" customFormat="1" ht="20.25" customHeight="1">
      <c r="B12" s="126"/>
      <c r="C12" s="150" t="s">
        <v>326</v>
      </c>
      <c r="D12" s="151"/>
      <c r="E12" s="152"/>
      <c r="F12" s="151"/>
      <c r="G12" s="153"/>
      <c r="H12" s="152"/>
      <c r="I12" s="152"/>
      <c r="J12" s="153">
        <f>SUM(J9:J11)</f>
        <v>2600000</v>
      </c>
      <c r="K12" s="154"/>
      <c r="L12" s="155"/>
      <c r="M12" s="154"/>
      <c r="N12" s="156">
        <f>SUM(N9:N11)</f>
        <v>564000</v>
      </c>
      <c r="O12" s="157">
        <f>1-(Q12/N12)</f>
        <v>0</v>
      </c>
      <c r="P12" s="155"/>
      <c r="Q12" s="156">
        <f>SUM(Q9:Q11)</f>
        <v>564000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</row>
    <row r="13" spans="1:135" s="109" customFormat="1" ht="20.25" customHeight="1" thickBot="1">
      <c r="B13" s="126"/>
      <c r="C13" s="338" t="s">
        <v>327</v>
      </c>
      <c r="D13" s="339"/>
      <c r="E13" s="339"/>
      <c r="F13" s="339"/>
      <c r="G13" s="158"/>
      <c r="H13" s="159"/>
      <c r="I13" s="159"/>
      <c r="J13" s="158" t="s">
        <v>324</v>
      </c>
      <c r="K13" s="160"/>
      <c r="L13" s="161"/>
      <c r="M13" s="162"/>
      <c r="N13" s="163" t="s">
        <v>328</v>
      </c>
      <c r="O13" s="164"/>
      <c r="P13" s="161"/>
      <c r="Q13" s="165" t="s">
        <v>329</v>
      </c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</row>
    <row r="14" spans="1:135" s="126" customFormat="1">
      <c r="J14" s="166"/>
      <c r="L14" s="167"/>
      <c r="N14" s="167"/>
      <c r="P14" s="167"/>
      <c r="Q14" s="167"/>
    </row>
    <row r="15" spans="1:135" s="126" customFormat="1">
      <c r="J15" s="166"/>
      <c r="L15" s="167"/>
      <c r="N15" s="167"/>
      <c r="P15" s="167"/>
      <c r="Q15" s="167"/>
    </row>
    <row r="16" spans="1:135" s="126" customFormat="1">
      <c r="J16" s="166"/>
      <c r="L16" s="167"/>
      <c r="N16" s="167"/>
      <c r="P16" s="167"/>
      <c r="Q16" s="167"/>
    </row>
    <row r="17" spans="3:17" s="126" customFormat="1">
      <c r="J17" s="166"/>
      <c r="L17" s="167"/>
      <c r="N17" s="167">
        <f>N16+N12</f>
        <v>564000</v>
      </c>
      <c r="P17" s="167"/>
      <c r="Q17" s="167"/>
    </row>
    <row r="18" spans="3:17" s="126" customFormat="1">
      <c r="C18" s="361" t="s">
        <v>382</v>
      </c>
      <c r="J18" s="166"/>
      <c r="L18" s="167"/>
      <c r="N18" s="167"/>
      <c r="P18" s="167"/>
      <c r="Q18" s="167"/>
    </row>
    <row r="19" spans="3:17" s="126" customFormat="1">
      <c r="J19" s="166"/>
      <c r="L19" s="167"/>
      <c r="N19" s="167"/>
      <c r="P19" s="167"/>
      <c r="Q19" s="167"/>
    </row>
    <row r="20" spans="3:17" s="126" customFormat="1">
      <c r="J20" s="166"/>
      <c r="L20" s="167"/>
      <c r="N20" s="167"/>
      <c r="P20" s="167"/>
      <c r="Q20" s="167"/>
    </row>
    <row r="21" spans="3:17" s="126" customFormat="1">
      <c r="J21" s="166"/>
      <c r="L21" s="167"/>
      <c r="N21" s="167"/>
      <c r="P21" s="167"/>
      <c r="Q21" s="167"/>
    </row>
    <row r="22" spans="3:17" s="126" customFormat="1">
      <c r="J22" s="166"/>
      <c r="L22" s="167"/>
      <c r="N22" s="167"/>
      <c r="P22" s="167"/>
      <c r="Q22" s="167"/>
    </row>
    <row r="23" spans="3:17" s="126" customFormat="1">
      <c r="J23" s="166"/>
      <c r="L23" s="167"/>
      <c r="N23" s="167"/>
      <c r="P23" s="167"/>
      <c r="Q23" s="167"/>
    </row>
    <row r="24" spans="3:17" s="126" customFormat="1">
      <c r="J24" s="166"/>
      <c r="L24" s="167"/>
      <c r="N24" s="167"/>
      <c r="P24" s="167"/>
      <c r="Q24" s="167"/>
    </row>
    <row r="25" spans="3:17" s="126" customFormat="1">
      <c r="J25" s="166"/>
      <c r="L25" s="167"/>
      <c r="N25" s="167"/>
      <c r="P25" s="167"/>
      <c r="Q25" s="167"/>
    </row>
    <row r="26" spans="3:17" s="126" customFormat="1">
      <c r="J26" s="166"/>
      <c r="L26" s="167"/>
      <c r="N26" s="167"/>
      <c r="P26" s="167"/>
      <c r="Q26" s="167"/>
    </row>
    <row r="27" spans="3:17" s="126" customFormat="1">
      <c r="J27" s="166"/>
      <c r="L27" s="167"/>
      <c r="N27" s="167"/>
      <c r="P27" s="167"/>
      <c r="Q27" s="167"/>
    </row>
    <row r="28" spans="3:17" s="126" customFormat="1">
      <c r="J28" s="166"/>
      <c r="L28" s="167"/>
      <c r="N28" s="167"/>
      <c r="P28" s="167"/>
      <c r="Q28" s="167"/>
    </row>
    <row r="29" spans="3:17" s="126" customFormat="1">
      <c r="J29" s="166"/>
      <c r="L29" s="167"/>
      <c r="N29" s="167"/>
      <c r="P29" s="167"/>
      <c r="Q29" s="167"/>
    </row>
    <row r="30" spans="3:17" s="126" customFormat="1">
      <c r="J30" s="166"/>
      <c r="L30" s="167"/>
      <c r="N30" s="167"/>
      <c r="P30" s="167"/>
      <c r="Q30" s="167"/>
    </row>
    <row r="31" spans="3:17" s="126" customFormat="1">
      <c r="J31" s="166"/>
      <c r="L31" s="167"/>
      <c r="N31" s="167"/>
      <c r="P31" s="167"/>
      <c r="Q31" s="167"/>
    </row>
    <row r="32" spans="3:17" s="126" customFormat="1">
      <c r="J32" s="166"/>
      <c r="L32" s="167"/>
      <c r="N32" s="167"/>
      <c r="P32" s="167"/>
      <c r="Q32" s="167"/>
    </row>
    <row r="33" spans="10:17" s="126" customFormat="1">
      <c r="J33" s="166"/>
      <c r="L33" s="167"/>
      <c r="N33" s="167"/>
      <c r="P33" s="167"/>
      <c r="Q33" s="167"/>
    </row>
    <row r="34" spans="10:17" s="126" customFormat="1">
      <c r="J34" s="166"/>
      <c r="L34" s="167"/>
      <c r="N34" s="167"/>
      <c r="P34" s="167"/>
      <c r="Q34" s="167"/>
    </row>
    <row r="35" spans="10:17" s="126" customFormat="1">
      <c r="J35" s="166"/>
      <c r="L35" s="167"/>
      <c r="N35" s="167"/>
      <c r="P35" s="167"/>
      <c r="Q35" s="167"/>
    </row>
    <row r="36" spans="10:17" s="126" customFormat="1">
      <c r="J36" s="166"/>
      <c r="L36" s="167"/>
      <c r="N36" s="167"/>
      <c r="P36" s="167"/>
      <c r="Q36" s="167"/>
    </row>
    <row r="37" spans="10:17" s="126" customFormat="1">
      <c r="J37" s="166"/>
      <c r="L37" s="167"/>
      <c r="N37" s="167"/>
      <c r="P37" s="167"/>
      <c r="Q37" s="167"/>
    </row>
    <row r="38" spans="10:17" s="126" customFormat="1">
      <c r="J38" s="166"/>
      <c r="L38" s="167"/>
      <c r="N38" s="167"/>
      <c r="P38" s="167"/>
      <c r="Q38" s="167"/>
    </row>
    <row r="39" spans="10:17" s="126" customFormat="1">
      <c r="J39" s="166"/>
      <c r="L39" s="167"/>
      <c r="N39" s="167"/>
      <c r="P39" s="167"/>
      <c r="Q39" s="167"/>
    </row>
    <row r="40" spans="10:17" s="126" customFormat="1">
      <c r="J40" s="166"/>
      <c r="L40" s="167"/>
      <c r="N40" s="167"/>
      <c r="P40" s="167"/>
      <c r="Q40" s="167"/>
    </row>
    <row r="41" spans="10:17" s="126" customFormat="1">
      <c r="J41" s="166"/>
      <c r="L41" s="167"/>
      <c r="N41" s="167"/>
      <c r="P41" s="167"/>
      <c r="Q41" s="167"/>
    </row>
    <row r="42" spans="10:17" s="126" customFormat="1">
      <c r="J42" s="166"/>
      <c r="L42" s="167"/>
      <c r="N42" s="167"/>
      <c r="P42" s="167"/>
      <c r="Q42" s="167"/>
    </row>
    <row r="43" spans="10:17" s="126" customFormat="1">
      <c r="J43" s="166"/>
      <c r="L43" s="167"/>
      <c r="N43" s="167"/>
      <c r="P43" s="167"/>
      <c r="Q43" s="167"/>
    </row>
    <row r="44" spans="10:17" s="126" customFormat="1">
      <c r="J44" s="166"/>
      <c r="L44" s="167"/>
      <c r="N44" s="167"/>
      <c r="P44" s="167"/>
      <c r="Q44" s="167"/>
    </row>
    <row r="45" spans="10:17" s="126" customFormat="1">
      <c r="J45" s="166"/>
      <c r="L45" s="167"/>
      <c r="N45" s="167"/>
      <c r="P45" s="167"/>
      <c r="Q45" s="167"/>
    </row>
    <row r="46" spans="10:17" s="126" customFormat="1">
      <c r="J46" s="166"/>
      <c r="L46" s="167"/>
      <c r="N46" s="167"/>
      <c r="P46" s="167"/>
      <c r="Q46" s="167"/>
    </row>
    <row r="47" spans="10:17" s="126" customFormat="1">
      <c r="J47" s="166"/>
      <c r="L47" s="167"/>
      <c r="N47" s="167"/>
      <c r="P47" s="167"/>
      <c r="Q47" s="167"/>
    </row>
    <row r="48" spans="10:17" s="126" customFormat="1">
      <c r="J48" s="166"/>
      <c r="L48" s="167"/>
      <c r="N48" s="167"/>
      <c r="P48" s="167"/>
      <c r="Q48" s="167"/>
    </row>
    <row r="49" spans="10:17" s="126" customFormat="1">
      <c r="J49" s="166"/>
      <c r="L49" s="167"/>
      <c r="N49" s="167"/>
      <c r="P49" s="167"/>
      <c r="Q49" s="167"/>
    </row>
    <row r="50" spans="10:17" s="126" customFormat="1">
      <c r="J50" s="166"/>
      <c r="L50" s="167"/>
      <c r="N50" s="167"/>
      <c r="P50" s="167"/>
      <c r="Q50" s="167"/>
    </row>
    <row r="51" spans="10:17" s="126" customFormat="1">
      <c r="J51" s="166"/>
      <c r="L51" s="167"/>
      <c r="N51" s="167"/>
      <c r="P51" s="167"/>
      <c r="Q51" s="167"/>
    </row>
    <row r="52" spans="10:17" s="126" customFormat="1">
      <c r="J52" s="166"/>
      <c r="L52" s="167"/>
      <c r="N52" s="167"/>
      <c r="P52" s="167"/>
      <c r="Q52" s="167"/>
    </row>
    <row r="53" spans="10:17" s="126" customFormat="1">
      <c r="J53" s="166"/>
      <c r="L53" s="167"/>
      <c r="N53" s="167"/>
      <c r="P53" s="167"/>
      <c r="Q53" s="167"/>
    </row>
    <row r="54" spans="10:17" s="126" customFormat="1">
      <c r="J54" s="166"/>
      <c r="L54" s="167"/>
      <c r="N54" s="167"/>
      <c r="P54" s="167"/>
      <c r="Q54" s="167"/>
    </row>
    <row r="55" spans="10:17" s="126" customFormat="1">
      <c r="J55" s="166"/>
      <c r="L55" s="167"/>
      <c r="N55" s="167"/>
      <c r="P55" s="167"/>
      <c r="Q55" s="167"/>
    </row>
    <row r="56" spans="10:17" s="126" customFormat="1">
      <c r="J56" s="166"/>
      <c r="L56" s="167"/>
      <c r="N56" s="167"/>
      <c r="P56" s="167"/>
      <c r="Q56" s="167"/>
    </row>
    <row r="57" spans="10:17" s="126" customFormat="1">
      <c r="J57" s="166"/>
      <c r="L57" s="167"/>
      <c r="N57" s="167"/>
      <c r="P57" s="167"/>
      <c r="Q57" s="167"/>
    </row>
    <row r="58" spans="10:17" s="126" customFormat="1">
      <c r="J58" s="166"/>
      <c r="L58" s="167"/>
      <c r="N58" s="167"/>
      <c r="P58" s="167"/>
      <c r="Q58" s="167"/>
    </row>
    <row r="59" spans="10:17" s="126" customFormat="1">
      <c r="J59" s="166"/>
      <c r="L59" s="167"/>
      <c r="N59" s="167"/>
      <c r="P59" s="167"/>
      <c r="Q59" s="167"/>
    </row>
    <row r="60" spans="10:17" s="126" customFormat="1">
      <c r="J60" s="166"/>
      <c r="L60" s="167"/>
      <c r="N60" s="167"/>
      <c r="P60" s="167"/>
      <c r="Q60" s="167"/>
    </row>
    <row r="61" spans="10:17" s="126" customFormat="1">
      <c r="J61" s="166"/>
      <c r="L61" s="167"/>
      <c r="N61" s="167"/>
      <c r="P61" s="167"/>
      <c r="Q61" s="167"/>
    </row>
    <row r="62" spans="10:17" s="126" customFormat="1">
      <c r="J62" s="166"/>
      <c r="L62" s="167"/>
      <c r="N62" s="167"/>
      <c r="P62" s="167"/>
      <c r="Q62" s="167"/>
    </row>
    <row r="63" spans="10:17" s="126" customFormat="1">
      <c r="J63" s="166"/>
      <c r="L63" s="167"/>
      <c r="N63" s="167"/>
      <c r="P63" s="167"/>
      <c r="Q63" s="167"/>
    </row>
    <row r="64" spans="10:17" s="126" customFormat="1">
      <c r="J64" s="166"/>
      <c r="L64" s="167"/>
      <c r="N64" s="167"/>
      <c r="P64" s="167"/>
      <c r="Q64" s="167"/>
    </row>
    <row r="65" spans="10:17" s="126" customFormat="1">
      <c r="J65" s="166"/>
      <c r="L65" s="167"/>
      <c r="N65" s="167"/>
      <c r="P65" s="167"/>
      <c r="Q65" s="167"/>
    </row>
    <row r="66" spans="10:17" s="126" customFormat="1">
      <c r="J66" s="166"/>
      <c r="L66" s="167"/>
      <c r="N66" s="167"/>
      <c r="P66" s="167"/>
      <c r="Q66" s="167"/>
    </row>
    <row r="67" spans="10:17" s="126" customFormat="1">
      <c r="J67" s="166"/>
      <c r="L67" s="167"/>
      <c r="N67" s="167"/>
      <c r="P67" s="167"/>
      <c r="Q67" s="167"/>
    </row>
    <row r="68" spans="10:17" s="126" customFormat="1">
      <c r="J68" s="166"/>
      <c r="L68" s="167"/>
      <c r="N68" s="167"/>
      <c r="P68" s="167"/>
      <c r="Q68" s="167"/>
    </row>
    <row r="69" spans="10:17" s="126" customFormat="1">
      <c r="J69" s="166"/>
      <c r="L69" s="167"/>
      <c r="N69" s="167"/>
      <c r="P69" s="167"/>
      <c r="Q69" s="167"/>
    </row>
    <row r="70" spans="10:17" s="126" customFormat="1">
      <c r="J70" s="166"/>
      <c r="L70" s="167"/>
      <c r="N70" s="167"/>
      <c r="P70" s="167"/>
      <c r="Q70" s="167"/>
    </row>
    <row r="71" spans="10:17" s="126" customFormat="1">
      <c r="J71" s="166"/>
      <c r="L71" s="167"/>
      <c r="N71" s="167"/>
      <c r="P71" s="167"/>
      <c r="Q71" s="167"/>
    </row>
    <row r="72" spans="10:17" s="126" customFormat="1">
      <c r="J72" s="166"/>
      <c r="L72" s="167"/>
      <c r="N72" s="167"/>
      <c r="P72" s="167"/>
      <c r="Q72" s="167"/>
    </row>
    <row r="73" spans="10:17" s="126" customFormat="1">
      <c r="J73" s="166"/>
      <c r="L73" s="167"/>
      <c r="N73" s="167"/>
      <c r="P73" s="167"/>
      <c r="Q73" s="167"/>
    </row>
    <row r="74" spans="10:17" s="126" customFormat="1">
      <c r="J74" s="166"/>
      <c r="L74" s="167"/>
      <c r="N74" s="167"/>
      <c r="P74" s="167"/>
      <c r="Q74" s="167"/>
    </row>
    <row r="75" spans="10:17" s="126" customFormat="1">
      <c r="J75" s="166"/>
      <c r="L75" s="167"/>
      <c r="N75" s="167"/>
      <c r="P75" s="167"/>
      <c r="Q75" s="167"/>
    </row>
    <row r="76" spans="10:17" s="126" customFormat="1">
      <c r="J76" s="166"/>
      <c r="L76" s="167"/>
      <c r="N76" s="167"/>
      <c r="P76" s="167"/>
      <c r="Q76" s="167"/>
    </row>
    <row r="77" spans="10:17" s="126" customFormat="1">
      <c r="J77" s="166"/>
      <c r="L77" s="167"/>
      <c r="N77" s="167"/>
      <c r="P77" s="167"/>
      <c r="Q77" s="167"/>
    </row>
    <row r="78" spans="10:17" s="126" customFormat="1">
      <c r="J78" s="166"/>
      <c r="L78" s="167"/>
      <c r="N78" s="167"/>
      <c r="P78" s="167"/>
      <c r="Q78" s="167"/>
    </row>
    <row r="79" spans="10:17" s="126" customFormat="1">
      <c r="J79" s="166"/>
      <c r="L79" s="167"/>
      <c r="N79" s="167"/>
      <c r="P79" s="167"/>
      <c r="Q79" s="167"/>
    </row>
    <row r="80" spans="10:17" s="126" customFormat="1">
      <c r="J80" s="166"/>
      <c r="L80" s="167"/>
      <c r="N80" s="167"/>
      <c r="P80" s="167"/>
      <c r="Q80" s="167"/>
    </row>
    <row r="81" spans="10:17" s="126" customFormat="1">
      <c r="J81" s="166"/>
      <c r="L81" s="167"/>
      <c r="N81" s="167"/>
      <c r="P81" s="167"/>
      <c r="Q81" s="167"/>
    </row>
    <row r="82" spans="10:17" s="126" customFormat="1">
      <c r="J82" s="166"/>
      <c r="L82" s="167"/>
      <c r="N82" s="167"/>
      <c r="P82" s="167"/>
      <c r="Q82" s="167"/>
    </row>
    <row r="83" spans="10:17" s="126" customFormat="1">
      <c r="J83" s="166"/>
      <c r="L83" s="167"/>
      <c r="N83" s="167"/>
      <c r="P83" s="167"/>
      <c r="Q83" s="167"/>
    </row>
    <row r="84" spans="10:17" s="126" customFormat="1">
      <c r="J84" s="166"/>
      <c r="L84" s="167"/>
      <c r="N84" s="167"/>
      <c r="P84" s="167"/>
      <c r="Q84" s="167"/>
    </row>
    <row r="85" spans="10:17" s="126" customFormat="1">
      <c r="J85" s="166"/>
      <c r="L85" s="167"/>
      <c r="N85" s="167"/>
      <c r="P85" s="167"/>
      <c r="Q85" s="167"/>
    </row>
    <row r="86" spans="10:17" s="126" customFormat="1">
      <c r="J86" s="166"/>
      <c r="L86" s="167"/>
      <c r="N86" s="167"/>
      <c r="P86" s="167"/>
      <c r="Q86" s="167"/>
    </row>
    <row r="87" spans="10:17" s="126" customFormat="1">
      <c r="J87" s="166"/>
      <c r="L87" s="167"/>
      <c r="N87" s="167"/>
      <c r="P87" s="167"/>
      <c r="Q87" s="167"/>
    </row>
    <row r="88" spans="10:17" s="126" customFormat="1">
      <c r="J88" s="166"/>
      <c r="L88" s="167"/>
      <c r="N88" s="167"/>
      <c r="P88" s="167"/>
      <c r="Q88" s="167"/>
    </row>
    <row r="89" spans="10:17" s="126" customFormat="1">
      <c r="J89" s="166"/>
      <c r="L89" s="167"/>
      <c r="N89" s="167"/>
      <c r="P89" s="167"/>
      <c r="Q89" s="167"/>
    </row>
    <row r="90" spans="10:17" s="126" customFormat="1">
      <c r="J90" s="166"/>
      <c r="L90" s="167"/>
      <c r="N90" s="167"/>
      <c r="P90" s="167"/>
      <c r="Q90" s="167"/>
    </row>
    <row r="91" spans="10:17" s="126" customFormat="1">
      <c r="J91" s="166"/>
      <c r="L91" s="167"/>
      <c r="N91" s="167"/>
      <c r="P91" s="167"/>
      <c r="Q91" s="167"/>
    </row>
    <row r="92" spans="10:17" s="126" customFormat="1">
      <c r="J92" s="166"/>
      <c r="L92" s="167"/>
      <c r="N92" s="167"/>
      <c r="P92" s="167"/>
      <c r="Q92" s="167"/>
    </row>
    <row r="93" spans="10:17" s="126" customFormat="1">
      <c r="J93" s="166"/>
      <c r="L93" s="167"/>
      <c r="N93" s="167"/>
      <c r="P93" s="167"/>
      <c r="Q93" s="167"/>
    </row>
    <row r="94" spans="10:17" s="126" customFormat="1">
      <c r="J94" s="166"/>
      <c r="L94" s="167"/>
      <c r="N94" s="167"/>
      <c r="P94" s="167"/>
      <c r="Q94" s="167"/>
    </row>
    <row r="95" spans="10:17" s="126" customFormat="1">
      <c r="J95" s="166"/>
      <c r="L95" s="167"/>
      <c r="N95" s="167"/>
      <c r="P95" s="167"/>
      <c r="Q95" s="167"/>
    </row>
    <row r="96" spans="10:17" s="126" customFormat="1">
      <c r="J96" s="166"/>
      <c r="L96" s="167"/>
      <c r="N96" s="167"/>
      <c r="P96" s="167"/>
      <c r="Q96" s="167"/>
    </row>
    <row r="97" spans="10:17" s="126" customFormat="1">
      <c r="J97" s="166"/>
      <c r="L97" s="167"/>
      <c r="N97" s="167"/>
      <c r="P97" s="167"/>
      <c r="Q97" s="167"/>
    </row>
    <row r="98" spans="10:17" s="126" customFormat="1">
      <c r="J98" s="166"/>
      <c r="L98" s="167"/>
      <c r="N98" s="167"/>
      <c r="P98" s="167"/>
      <c r="Q98" s="167"/>
    </row>
    <row r="99" spans="10:17" s="126" customFormat="1">
      <c r="J99" s="166"/>
      <c r="L99" s="167"/>
      <c r="N99" s="167"/>
      <c r="P99" s="167"/>
      <c r="Q99" s="167"/>
    </row>
    <row r="100" spans="10:17" s="126" customFormat="1">
      <c r="J100" s="166"/>
      <c r="L100" s="167"/>
      <c r="N100" s="167"/>
      <c r="P100" s="167"/>
      <c r="Q100" s="167"/>
    </row>
    <row r="101" spans="10:17" s="126" customFormat="1">
      <c r="J101" s="166"/>
      <c r="L101" s="167"/>
      <c r="N101" s="167"/>
      <c r="P101" s="167"/>
      <c r="Q101" s="167"/>
    </row>
    <row r="102" spans="10:17" s="126" customFormat="1">
      <c r="J102" s="166"/>
      <c r="L102" s="167"/>
      <c r="N102" s="167"/>
      <c r="P102" s="167"/>
      <c r="Q102" s="167"/>
    </row>
    <row r="103" spans="10:17" s="126" customFormat="1">
      <c r="J103" s="166"/>
      <c r="L103" s="167"/>
      <c r="N103" s="167"/>
      <c r="P103" s="167"/>
      <c r="Q103" s="167"/>
    </row>
    <row r="104" spans="10:17" s="126" customFormat="1">
      <c r="J104" s="166"/>
      <c r="L104" s="167"/>
      <c r="N104" s="167"/>
      <c r="P104" s="167"/>
      <c r="Q104" s="167"/>
    </row>
    <row r="105" spans="10:17" s="126" customFormat="1">
      <c r="J105" s="166"/>
      <c r="L105" s="167"/>
      <c r="N105" s="167"/>
      <c r="P105" s="167"/>
      <c r="Q105" s="167"/>
    </row>
    <row r="106" spans="10:17" s="126" customFormat="1">
      <c r="J106" s="166"/>
      <c r="L106" s="167"/>
      <c r="N106" s="167"/>
      <c r="P106" s="167"/>
      <c r="Q106" s="167"/>
    </row>
    <row r="107" spans="10:17" s="126" customFormat="1">
      <c r="J107" s="166"/>
      <c r="L107" s="167"/>
      <c r="N107" s="167"/>
      <c r="P107" s="167"/>
      <c r="Q107" s="167"/>
    </row>
    <row r="108" spans="10:17" s="126" customFormat="1">
      <c r="J108" s="166"/>
      <c r="L108" s="167"/>
      <c r="N108" s="167"/>
      <c r="P108" s="167"/>
      <c r="Q108" s="167"/>
    </row>
    <row r="109" spans="10:17" s="126" customFormat="1">
      <c r="J109" s="166"/>
      <c r="L109" s="167"/>
      <c r="N109" s="167"/>
      <c r="P109" s="167"/>
      <c r="Q109" s="167"/>
    </row>
    <row r="110" spans="10:17" s="126" customFormat="1">
      <c r="J110" s="166"/>
      <c r="L110" s="167"/>
      <c r="N110" s="167"/>
      <c r="P110" s="167"/>
      <c r="Q110" s="167"/>
    </row>
    <row r="111" spans="10:17" s="126" customFormat="1">
      <c r="J111" s="166"/>
      <c r="L111" s="167"/>
      <c r="N111" s="167"/>
      <c r="P111" s="167"/>
      <c r="Q111" s="167"/>
    </row>
    <row r="112" spans="10:17" s="126" customFormat="1">
      <c r="J112" s="166"/>
      <c r="L112" s="167"/>
      <c r="N112" s="167"/>
      <c r="P112" s="167"/>
      <c r="Q112" s="167"/>
    </row>
    <row r="113" spans="10:17" s="126" customFormat="1">
      <c r="J113" s="166"/>
      <c r="L113" s="167"/>
      <c r="N113" s="167"/>
      <c r="P113" s="167"/>
      <c r="Q113" s="167"/>
    </row>
    <row r="114" spans="10:17" s="126" customFormat="1">
      <c r="J114" s="166"/>
      <c r="L114" s="167"/>
      <c r="N114" s="167"/>
      <c r="P114" s="167"/>
      <c r="Q114" s="167"/>
    </row>
    <row r="115" spans="10:17" s="126" customFormat="1">
      <c r="J115" s="166"/>
      <c r="L115" s="167"/>
      <c r="N115" s="167"/>
      <c r="P115" s="167"/>
      <c r="Q115" s="167"/>
    </row>
    <row r="116" spans="10:17" s="126" customFormat="1">
      <c r="J116" s="166"/>
      <c r="L116" s="167"/>
      <c r="N116" s="167"/>
      <c r="P116" s="167"/>
      <c r="Q116" s="167"/>
    </row>
    <row r="117" spans="10:17" s="126" customFormat="1">
      <c r="J117" s="166"/>
      <c r="L117" s="167"/>
      <c r="N117" s="167"/>
      <c r="P117" s="167"/>
      <c r="Q117" s="167"/>
    </row>
    <row r="118" spans="10:17" s="126" customFormat="1">
      <c r="J118" s="166"/>
      <c r="L118" s="167"/>
      <c r="N118" s="167"/>
      <c r="P118" s="167"/>
      <c r="Q118" s="167"/>
    </row>
    <row r="119" spans="10:17" s="126" customFormat="1">
      <c r="J119" s="166"/>
      <c r="L119" s="167"/>
      <c r="N119" s="167"/>
      <c r="P119" s="167"/>
      <c r="Q119" s="167"/>
    </row>
    <row r="120" spans="10:17" s="126" customFormat="1">
      <c r="J120" s="166"/>
      <c r="L120" s="167"/>
      <c r="N120" s="167"/>
      <c r="P120" s="167"/>
      <c r="Q120" s="167"/>
    </row>
    <row r="121" spans="10:17" s="126" customFormat="1">
      <c r="J121" s="166"/>
      <c r="L121" s="167"/>
      <c r="N121" s="167"/>
      <c r="P121" s="167"/>
      <c r="Q121" s="167"/>
    </row>
    <row r="122" spans="10:17" s="126" customFormat="1">
      <c r="J122" s="166"/>
      <c r="L122" s="167"/>
      <c r="N122" s="167"/>
      <c r="P122" s="167"/>
      <c r="Q122" s="167"/>
    </row>
    <row r="123" spans="10:17" s="126" customFormat="1">
      <c r="J123" s="166"/>
      <c r="L123" s="167"/>
      <c r="N123" s="167"/>
      <c r="P123" s="167"/>
      <c r="Q123" s="167"/>
    </row>
    <row r="124" spans="10:17" s="126" customFormat="1">
      <c r="J124" s="166"/>
      <c r="L124" s="167"/>
      <c r="N124" s="167"/>
      <c r="P124" s="167"/>
      <c r="Q124" s="167"/>
    </row>
    <row r="125" spans="10:17" s="126" customFormat="1">
      <c r="J125" s="166"/>
      <c r="L125" s="167"/>
      <c r="N125" s="167"/>
      <c r="P125" s="167"/>
      <c r="Q125" s="167"/>
    </row>
    <row r="126" spans="10:17" s="126" customFormat="1">
      <c r="J126" s="166"/>
      <c r="L126" s="167"/>
      <c r="N126" s="167"/>
      <c r="P126" s="167"/>
      <c r="Q126" s="167"/>
    </row>
    <row r="127" spans="10:17" s="126" customFormat="1">
      <c r="J127" s="166"/>
      <c r="L127" s="167"/>
      <c r="N127" s="167"/>
      <c r="P127" s="167"/>
      <c r="Q127" s="167"/>
    </row>
    <row r="128" spans="10:17" s="126" customFormat="1">
      <c r="J128" s="166"/>
      <c r="L128" s="167"/>
      <c r="N128" s="167"/>
      <c r="P128" s="167"/>
      <c r="Q128" s="167"/>
    </row>
  </sheetData>
  <mergeCells count="4">
    <mergeCell ref="G7:H7"/>
    <mergeCell ref="L7:M7"/>
    <mergeCell ref="C8:Q8"/>
    <mergeCell ref="C13:F1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9"/>
    </sheetView>
  </sheetViews>
  <sheetFormatPr defaultRowHeight="15"/>
  <cols>
    <col min="1" max="1" width="7.5703125" style="31" bestFit="1" customWidth="1"/>
    <col min="2" max="2" width="41.42578125" style="31" bestFit="1" customWidth="1"/>
    <col min="3" max="3" width="15.5703125" style="22" customWidth="1"/>
    <col min="4" max="4" width="18" style="22" customWidth="1"/>
    <col min="5" max="5" width="9.85546875" style="98" customWidth="1"/>
  </cols>
  <sheetData>
    <row r="1" spans="1:5" ht="30">
      <c r="A1" s="105" t="s">
        <v>284</v>
      </c>
      <c r="B1" s="105" t="s">
        <v>279</v>
      </c>
      <c r="C1" s="106" t="s">
        <v>280</v>
      </c>
      <c r="D1" s="106" t="s">
        <v>281</v>
      </c>
      <c r="E1" s="107" t="s">
        <v>282</v>
      </c>
    </row>
    <row r="2" spans="1:5" ht="20.100000000000001" customHeight="1">
      <c r="A2" s="99" t="s">
        <v>287</v>
      </c>
      <c r="B2" s="99" t="s">
        <v>19</v>
      </c>
      <c r="C2" s="100">
        <v>78</v>
      </c>
      <c r="D2" s="100">
        <v>3719562</v>
      </c>
      <c r="E2" s="101">
        <v>2.0020000000000002</v>
      </c>
    </row>
    <row r="3" spans="1:5" ht="20.100000000000001" customHeight="1">
      <c r="A3" s="99" t="s">
        <v>285</v>
      </c>
      <c r="B3" s="99" t="s">
        <v>18</v>
      </c>
      <c r="C3" s="100">
        <v>213</v>
      </c>
      <c r="D3" s="100">
        <v>8345667</v>
      </c>
      <c r="E3" s="101">
        <v>4.000300000000002</v>
      </c>
    </row>
    <row r="4" spans="1:5" ht="20.100000000000001" customHeight="1">
      <c r="A4" s="99" t="s">
        <v>286</v>
      </c>
      <c r="B4" s="99" t="s">
        <v>63</v>
      </c>
      <c r="C4" s="100">
        <v>42</v>
      </c>
      <c r="D4" s="100">
        <v>2213842</v>
      </c>
      <c r="E4" s="101">
        <v>1.0407000000000004</v>
      </c>
    </row>
    <row r="5" spans="1:5" ht="20.100000000000001" customHeight="1">
      <c r="A5" s="99" t="s">
        <v>286</v>
      </c>
      <c r="B5" s="99" t="s">
        <v>17</v>
      </c>
      <c r="C5" s="100">
        <v>50</v>
      </c>
      <c r="D5" s="100">
        <v>13472879</v>
      </c>
      <c r="E5" s="101">
        <v>9.5876999999999999</v>
      </c>
    </row>
    <row r="6" spans="1:5" ht="4.5" customHeight="1">
      <c r="A6"/>
      <c r="B6"/>
      <c r="C6"/>
      <c r="D6"/>
      <c r="E6"/>
    </row>
    <row r="7" spans="1:5" ht="23.1" customHeight="1">
      <c r="A7" s="105"/>
      <c r="B7" s="105" t="s">
        <v>283</v>
      </c>
      <c r="C7" s="108">
        <f>SUM(C2:C5)</f>
        <v>383</v>
      </c>
      <c r="D7" s="108">
        <f>SUM(D2:D5)</f>
        <v>27751950</v>
      </c>
      <c r="E7" s="107">
        <f>SUM(E2:E5)</f>
        <v>16.630700000000001</v>
      </c>
    </row>
    <row r="8" spans="1:5">
      <c r="C8" s="96"/>
      <c r="D8" s="96"/>
      <c r="E8" s="97"/>
    </row>
  </sheetData>
  <sortState ref="A2:E5">
    <sortCondition ref="A1:A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workbookViewId="0">
      <selection sqref="A1:E9"/>
    </sheetView>
  </sheetViews>
  <sheetFormatPr defaultRowHeight="12.75"/>
  <cols>
    <col min="1" max="1" width="1.28515625" style="77" customWidth="1"/>
    <col min="2" max="2" width="34.42578125" style="77" customWidth="1"/>
    <col min="3" max="3" width="0.7109375" style="77" customWidth="1"/>
    <col min="4" max="4" width="23.42578125" style="78" customWidth="1"/>
    <col min="5" max="5" width="24.5703125" style="78" customWidth="1"/>
    <col min="6" max="6" width="24.140625" style="78" customWidth="1"/>
    <col min="7" max="7" width="23.5703125" style="78" customWidth="1"/>
    <col min="8" max="8" width="0.85546875" style="77" customWidth="1"/>
    <col min="9" max="226" width="8.7109375" style="77"/>
    <col min="227" max="227" width="0.85546875" style="77" customWidth="1"/>
    <col min="228" max="228" width="34.28515625" style="77" customWidth="1"/>
    <col min="229" max="229" width="13.42578125" style="77" customWidth="1"/>
    <col min="230" max="230" width="0.7109375" style="77" customWidth="1"/>
    <col min="231" max="231" width="25" style="77" customWidth="1"/>
    <col min="232" max="232" width="21.28515625" style="77" customWidth="1"/>
    <col min="233" max="233" width="20.5703125" style="77" customWidth="1"/>
    <col min="234" max="234" width="20.85546875" style="77" customWidth="1"/>
    <col min="235" max="235" width="0.85546875" style="77" customWidth="1"/>
    <col min="236" max="455" width="0" style="77" hidden="1" customWidth="1"/>
    <col min="456" max="482" width="8.7109375" style="77"/>
    <col min="483" max="483" width="0.85546875" style="77" customWidth="1"/>
    <col min="484" max="484" width="34.28515625" style="77" customWidth="1"/>
    <col min="485" max="485" width="13.42578125" style="77" customWidth="1"/>
    <col min="486" max="486" width="0.7109375" style="77" customWidth="1"/>
    <col min="487" max="487" width="25" style="77" customWidth="1"/>
    <col min="488" max="488" width="21.28515625" style="77" customWidth="1"/>
    <col min="489" max="489" width="20.5703125" style="77" customWidth="1"/>
    <col min="490" max="490" width="20.85546875" style="77" customWidth="1"/>
    <col min="491" max="491" width="0.85546875" style="77" customWidth="1"/>
    <col min="492" max="711" width="0" style="77" hidden="1" customWidth="1"/>
    <col min="712" max="738" width="8.7109375" style="77"/>
    <col min="739" max="739" width="0.85546875" style="77" customWidth="1"/>
    <col min="740" max="740" width="34.28515625" style="77" customWidth="1"/>
    <col min="741" max="741" width="13.42578125" style="77" customWidth="1"/>
    <col min="742" max="742" width="0.7109375" style="77" customWidth="1"/>
    <col min="743" max="743" width="25" style="77" customWidth="1"/>
    <col min="744" max="744" width="21.28515625" style="77" customWidth="1"/>
    <col min="745" max="745" width="20.5703125" style="77" customWidth="1"/>
    <col min="746" max="746" width="20.85546875" style="77" customWidth="1"/>
    <col min="747" max="747" width="0.85546875" style="77" customWidth="1"/>
    <col min="748" max="967" width="0" style="77" hidden="1" customWidth="1"/>
    <col min="968" max="994" width="8.7109375" style="77"/>
    <col min="995" max="995" width="0.85546875" style="77" customWidth="1"/>
    <col min="996" max="996" width="34.28515625" style="77" customWidth="1"/>
    <col min="997" max="997" width="13.42578125" style="77" customWidth="1"/>
    <col min="998" max="998" width="0.7109375" style="77" customWidth="1"/>
    <col min="999" max="999" width="25" style="77" customWidth="1"/>
    <col min="1000" max="1000" width="21.28515625" style="77" customWidth="1"/>
    <col min="1001" max="1001" width="20.5703125" style="77" customWidth="1"/>
    <col min="1002" max="1002" width="20.85546875" style="77" customWidth="1"/>
    <col min="1003" max="1003" width="0.85546875" style="77" customWidth="1"/>
    <col min="1004" max="1223" width="0" style="77" hidden="1" customWidth="1"/>
    <col min="1224" max="1250" width="8.7109375" style="77"/>
    <col min="1251" max="1251" width="0.85546875" style="77" customWidth="1"/>
    <col min="1252" max="1252" width="34.28515625" style="77" customWidth="1"/>
    <col min="1253" max="1253" width="13.42578125" style="77" customWidth="1"/>
    <col min="1254" max="1254" width="0.7109375" style="77" customWidth="1"/>
    <col min="1255" max="1255" width="25" style="77" customWidth="1"/>
    <col min="1256" max="1256" width="21.28515625" style="77" customWidth="1"/>
    <col min="1257" max="1257" width="20.5703125" style="77" customWidth="1"/>
    <col min="1258" max="1258" width="20.85546875" style="77" customWidth="1"/>
    <col min="1259" max="1259" width="0.85546875" style="77" customWidth="1"/>
    <col min="1260" max="1479" width="0" style="77" hidden="1" customWidth="1"/>
    <col min="1480" max="1506" width="8.7109375" style="77"/>
    <col min="1507" max="1507" width="0.85546875" style="77" customWidth="1"/>
    <col min="1508" max="1508" width="34.28515625" style="77" customWidth="1"/>
    <col min="1509" max="1509" width="13.42578125" style="77" customWidth="1"/>
    <col min="1510" max="1510" width="0.7109375" style="77" customWidth="1"/>
    <col min="1511" max="1511" width="25" style="77" customWidth="1"/>
    <col min="1512" max="1512" width="21.28515625" style="77" customWidth="1"/>
    <col min="1513" max="1513" width="20.5703125" style="77" customWidth="1"/>
    <col min="1514" max="1514" width="20.85546875" style="77" customWidth="1"/>
    <col min="1515" max="1515" width="0.85546875" style="77" customWidth="1"/>
    <col min="1516" max="1735" width="0" style="77" hidden="1" customWidth="1"/>
    <col min="1736" max="1762" width="8.7109375" style="77"/>
    <col min="1763" max="1763" width="0.85546875" style="77" customWidth="1"/>
    <col min="1764" max="1764" width="34.28515625" style="77" customWidth="1"/>
    <col min="1765" max="1765" width="13.42578125" style="77" customWidth="1"/>
    <col min="1766" max="1766" width="0.7109375" style="77" customWidth="1"/>
    <col min="1767" max="1767" width="25" style="77" customWidth="1"/>
    <col min="1768" max="1768" width="21.28515625" style="77" customWidth="1"/>
    <col min="1769" max="1769" width="20.5703125" style="77" customWidth="1"/>
    <col min="1770" max="1770" width="20.85546875" style="77" customWidth="1"/>
    <col min="1771" max="1771" width="0.85546875" style="77" customWidth="1"/>
    <col min="1772" max="1991" width="0" style="77" hidden="1" customWidth="1"/>
    <col min="1992" max="2018" width="8.7109375" style="77"/>
    <col min="2019" max="2019" width="0.85546875" style="77" customWidth="1"/>
    <col min="2020" max="2020" width="34.28515625" style="77" customWidth="1"/>
    <col min="2021" max="2021" width="13.42578125" style="77" customWidth="1"/>
    <col min="2022" max="2022" width="0.7109375" style="77" customWidth="1"/>
    <col min="2023" max="2023" width="25" style="77" customWidth="1"/>
    <col min="2024" max="2024" width="21.28515625" style="77" customWidth="1"/>
    <col min="2025" max="2025" width="20.5703125" style="77" customWidth="1"/>
    <col min="2026" max="2026" width="20.85546875" style="77" customWidth="1"/>
    <col min="2027" max="2027" width="0.85546875" style="77" customWidth="1"/>
    <col min="2028" max="2247" width="0" style="77" hidden="1" customWidth="1"/>
    <col min="2248" max="2274" width="8.7109375" style="77"/>
    <col min="2275" max="2275" width="0.85546875" style="77" customWidth="1"/>
    <col min="2276" max="2276" width="34.28515625" style="77" customWidth="1"/>
    <col min="2277" max="2277" width="13.42578125" style="77" customWidth="1"/>
    <col min="2278" max="2278" width="0.7109375" style="77" customWidth="1"/>
    <col min="2279" max="2279" width="25" style="77" customWidth="1"/>
    <col min="2280" max="2280" width="21.28515625" style="77" customWidth="1"/>
    <col min="2281" max="2281" width="20.5703125" style="77" customWidth="1"/>
    <col min="2282" max="2282" width="20.85546875" style="77" customWidth="1"/>
    <col min="2283" max="2283" width="0.85546875" style="77" customWidth="1"/>
    <col min="2284" max="2503" width="0" style="77" hidden="1" customWidth="1"/>
    <col min="2504" max="2530" width="8.7109375" style="77"/>
    <col min="2531" max="2531" width="0.85546875" style="77" customWidth="1"/>
    <col min="2532" max="2532" width="34.28515625" style="77" customWidth="1"/>
    <col min="2533" max="2533" width="13.42578125" style="77" customWidth="1"/>
    <col min="2534" max="2534" width="0.7109375" style="77" customWidth="1"/>
    <col min="2535" max="2535" width="25" style="77" customWidth="1"/>
    <col min="2536" max="2536" width="21.28515625" style="77" customWidth="1"/>
    <col min="2537" max="2537" width="20.5703125" style="77" customWidth="1"/>
    <col min="2538" max="2538" width="20.85546875" style="77" customWidth="1"/>
    <col min="2539" max="2539" width="0.85546875" style="77" customWidth="1"/>
    <col min="2540" max="2759" width="0" style="77" hidden="1" customWidth="1"/>
    <col min="2760" max="2786" width="8.7109375" style="77"/>
    <col min="2787" max="2787" width="0.85546875" style="77" customWidth="1"/>
    <col min="2788" max="2788" width="34.28515625" style="77" customWidth="1"/>
    <col min="2789" max="2789" width="13.42578125" style="77" customWidth="1"/>
    <col min="2790" max="2790" width="0.7109375" style="77" customWidth="1"/>
    <col min="2791" max="2791" width="25" style="77" customWidth="1"/>
    <col min="2792" max="2792" width="21.28515625" style="77" customWidth="1"/>
    <col min="2793" max="2793" width="20.5703125" style="77" customWidth="1"/>
    <col min="2794" max="2794" width="20.85546875" style="77" customWidth="1"/>
    <col min="2795" max="2795" width="0.85546875" style="77" customWidth="1"/>
    <col min="2796" max="3015" width="0" style="77" hidden="1" customWidth="1"/>
    <col min="3016" max="3042" width="8.7109375" style="77"/>
    <col min="3043" max="3043" width="0.85546875" style="77" customWidth="1"/>
    <col min="3044" max="3044" width="34.28515625" style="77" customWidth="1"/>
    <col min="3045" max="3045" width="13.42578125" style="77" customWidth="1"/>
    <col min="3046" max="3046" width="0.7109375" style="77" customWidth="1"/>
    <col min="3047" max="3047" width="25" style="77" customWidth="1"/>
    <col min="3048" max="3048" width="21.28515625" style="77" customWidth="1"/>
    <col min="3049" max="3049" width="20.5703125" style="77" customWidth="1"/>
    <col min="3050" max="3050" width="20.85546875" style="77" customWidth="1"/>
    <col min="3051" max="3051" width="0.85546875" style="77" customWidth="1"/>
    <col min="3052" max="3271" width="0" style="77" hidden="1" customWidth="1"/>
    <col min="3272" max="3298" width="8.7109375" style="77"/>
    <col min="3299" max="3299" width="0.85546875" style="77" customWidth="1"/>
    <col min="3300" max="3300" width="34.28515625" style="77" customWidth="1"/>
    <col min="3301" max="3301" width="13.42578125" style="77" customWidth="1"/>
    <col min="3302" max="3302" width="0.7109375" style="77" customWidth="1"/>
    <col min="3303" max="3303" width="25" style="77" customWidth="1"/>
    <col min="3304" max="3304" width="21.28515625" style="77" customWidth="1"/>
    <col min="3305" max="3305" width="20.5703125" style="77" customWidth="1"/>
    <col min="3306" max="3306" width="20.85546875" style="77" customWidth="1"/>
    <col min="3307" max="3307" width="0.85546875" style="77" customWidth="1"/>
    <col min="3308" max="3527" width="0" style="77" hidden="1" customWidth="1"/>
    <col min="3528" max="3554" width="8.7109375" style="77"/>
    <col min="3555" max="3555" width="0.85546875" style="77" customWidth="1"/>
    <col min="3556" max="3556" width="34.28515625" style="77" customWidth="1"/>
    <col min="3557" max="3557" width="13.42578125" style="77" customWidth="1"/>
    <col min="3558" max="3558" width="0.7109375" style="77" customWidth="1"/>
    <col min="3559" max="3559" width="25" style="77" customWidth="1"/>
    <col min="3560" max="3560" width="21.28515625" style="77" customWidth="1"/>
    <col min="3561" max="3561" width="20.5703125" style="77" customWidth="1"/>
    <col min="3562" max="3562" width="20.85546875" style="77" customWidth="1"/>
    <col min="3563" max="3563" width="0.85546875" style="77" customWidth="1"/>
    <col min="3564" max="3783" width="0" style="77" hidden="1" customWidth="1"/>
    <col min="3784" max="3810" width="8.7109375" style="77"/>
    <col min="3811" max="3811" width="0.85546875" style="77" customWidth="1"/>
    <col min="3812" max="3812" width="34.28515625" style="77" customWidth="1"/>
    <col min="3813" max="3813" width="13.42578125" style="77" customWidth="1"/>
    <col min="3814" max="3814" width="0.7109375" style="77" customWidth="1"/>
    <col min="3815" max="3815" width="25" style="77" customWidth="1"/>
    <col min="3816" max="3816" width="21.28515625" style="77" customWidth="1"/>
    <col min="3817" max="3817" width="20.5703125" style="77" customWidth="1"/>
    <col min="3818" max="3818" width="20.85546875" style="77" customWidth="1"/>
    <col min="3819" max="3819" width="0.85546875" style="77" customWidth="1"/>
    <col min="3820" max="4039" width="0" style="77" hidden="1" customWidth="1"/>
    <col min="4040" max="4066" width="8.7109375" style="77"/>
    <col min="4067" max="4067" width="0.85546875" style="77" customWidth="1"/>
    <col min="4068" max="4068" width="34.28515625" style="77" customWidth="1"/>
    <col min="4069" max="4069" width="13.42578125" style="77" customWidth="1"/>
    <col min="4070" max="4070" width="0.7109375" style="77" customWidth="1"/>
    <col min="4071" max="4071" width="25" style="77" customWidth="1"/>
    <col min="4072" max="4072" width="21.28515625" style="77" customWidth="1"/>
    <col min="4073" max="4073" width="20.5703125" style="77" customWidth="1"/>
    <col min="4074" max="4074" width="20.85546875" style="77" customWidth="1"/>
    <col min="4075" max="4075" width="0.85546875" style="77" customWidth="1"/>
    <col min="4076" max="4295" width="0" style="77" hidden="1" customWidth="1"/>
    <col min="4296" max="4322" width="8.7109375" style="77"/>
    <col min="4323" max="4323" width="0.85546875" style="77" customWidth="1"/>
    <col min="4324" max="4324" width="34.28515625" style="77" customWidth="1"/>
    <col min="4325" max="4325" width="13.42578125" style="77" customWidth="1"/>
    <col min="4326" max="4326" width="0.7109375" style="77" customWidth="1"/>
    <col min="4327" max="4327" width="25" style="77" customWidth="1"/>
    <col min="4328" max="4328" width="21.28515625" style="77" customWidth="1"/>
    <col min="4329" max="4329" width="20.5703125" style="77" customWidth="1"/>
    <col min="4330" max="4330" width="20.85546875" style="77" customWidth="1"/>
    <col min="4331" max="4331" width="0.85546875" style="77" customWidth="1"/>
    <col min="4332" max="4551" width="0" style="77" hidden="1" customWidth="1"/>
    <col min="4552" max="4578" width="8.7109375" style="77"/>
    <col min="4579" max="4579" width="0.85546875" style="77" customWidth="1"/>
    <col min="4580" max="4580" width="34.28515625" style="77" customWidth="1"/>
    <col min="4581" max="4581" width="13.42578125" style="77" customWidth="1"/>
    <col min="4582" max="4582" width="0.7109375" style="77" customWidth="1"/>
    <col min="4583" max="4583" width="25" style="77" customWidth="1"/>
    <col min="4584" max="4584" width="21.28515625" style="77" customWidth="1"/>
    <col min="4585" max="4585" width="20.5703125" style="77" customWidth="1"/>
    <col min="4586" max="4586" width="20.85546875" style="77" customWidth="1"/>
    <col min="4587" max="4587" width="0.85546875" style="77" customWidth="1"/>
    <col min="4588" max="4807" width="0" style="77" hidden="1" customWidth="1"/>
    <col min="4808" max="4834" width="8.7109375" style="77"/>
    <col min="4835" max="4835" width="0.85546875" style="77" customWidth="1"/>
    <col min="4836" max="4836" width="34.28515625" style="77" customWidth="1"/>
    <col min="4837" max="4837" width="13.42578125" style="77" customWidth="1"/>
    <col min="4838" max="4838" width="0.7109375" style="77" customWidth="1"/>
    <col min="4839" max="4839" width="25" style="77" customWidth="1"/>
    <col min="4840" max="4840" width="21.28515625" style="77" customWidth="1"/>
    <col min="4841" max="4841" width="20.5703125" style="77" customWidth="1"/>
    <col min="4842" max="4842" width="20.85546875" style="77" customWidth="1"/>
    <col min="4843" max="4843" width="0.85546875" style="77" customWidth="1"/>
    <col min="4844" max="5063" width="0" style="77" hidden="1" customWidth="1"/>
    <col min="5064" max="5090" width="8.7109375" style="77"/>
    <col min="5091" max="5091" width="0.85546875" style="77" customWidth="1"/>
    <col min="5092" max="5092" width="34.28515625" style="77" customWidth="1"/>
    <col min="5093" max="5093" width="13.42578125" style="77" customWidth="1"/>
    <col min="5094" max="5094" width="0.7109375" style="77" customWidth="1"/>
    <col min="5095" max="5095" width="25" style="77" customWidth="1"/>
    <col min="5096" max="5096" width="21.28515625" style="77" customWidth="1"/>
    <col min="5097" max="5097" width="20.5703125" style="77" customWidth="1"/>
    <col min="5098" max="5098" width="20.85546875" style="77" customWidth="1"/>
    <col min="5099" max="5099" width="0.85546875" style="77" customWidth="1"/>
    <col min="5100" max="5319" width="0" style="77" hidden="1" customWidth="1"/>
    <col min="5320" max="5346" width="8.7109375" style="77"/>
    <col min="5347" max="5347" width="0.85546875" style="77" customWidth="1"/>
    <col min="5348" max="5348" width="34.28515625" style="77" customWidth="1"/>
    <col min="5349" max="5349" width="13.42578125" style="77" customWidth="1"/>
    <col min="5350" max="5350" width="0.7109375" style="77" customWidth="1"/>
    <col min="5351" max="5351" width="25" style="77" customWidth="1"/>
    <col min="5352" max="5352" width="21.28515625" style="77" customWidth="1"/>
    <col min="5353" max="5353" width="20.5703125" style="77" customWidth="1"/>
    <col min="5354" max="5354" width="20.85546875" style="77" customWidth="1"/>
    <col min="5355" max="5355" width="0.85546875" style="77" customWidth="1"/>
    <col min="5356" max="5575" width="0" style="77" hidden="1" customWidth="1"/>
    <col min="5576" max="5602" width="8.7109375" style="77"/>
    <col min="5603" max="5603" width="0.85546875" style="77" customWidth="1"/>
    <col min="5604" max="5604" width="34.28515625" style="77" customWidth="1"/>
    <col min="5605" max="5605" width="13.42578125" style="77" customWidth="1"/>
    <col min="5606" max="5606" width="0.7109375" style="77" customWidth="1"/>
    <col min="5607" max="5607" width="25" style="77" customWidth="1"/>
    <col min="5608" max="5608" width="21.28515625" style="77" customWidth="1"/>
    <col min="5609" max="5609" width="20.5703125" style="77" customWidth="1"/>
    <col min="5610" max="5610" width="20.85546875" style="77" customWidth="1"/>
    <col min="5611" max="5611" width="0.85546875" style="77" customWidth="1"/>
    <col min="5612" max="5831" width="0" style="77" hidden="1" customWidth="1"/>
    <col min="5832" max="5858" width="8.7109375" style="77"/>
    <col min="5859" max="5859" width="0.85546875" style="77" customWidth="1"/>
    <col min="5860" max="5860" width="34.28515625" style="77" customWidth="1"/>
    <col min="5861" max="5861" width="13.42578125" style="77" customWidth="1"/>
    <col min="5862" max="5862" width="0.7109375" style="77" customWidth="1"/>
    <col min="5863" max="5863" width="25" style="77" customWidth="1"/>
    <col min="5864" max="5864" width="21.28515625" style="77" customWidth="1"/>
    <col min="5865" max="5865" width="20.5703125" style="77" customWidth="1"/>
    <col min="5866" max="5866" width="20.85546875" style="77" customWidth="1"/>
    <col min="5867" max="5867" width="0.85546875" style="77" customWidth="1"/>
    <col min="5868" max="6087" width="0" style="77" hidden="1" customWidth="1"/>
    <col min="6088" max="6114" width="8.7109375" style="77"/>
    <col min="6115" max="6115" width="0.85546875" style="77" customWidth="1"/>
    <col min="6116" max="6116" width="34.28515625" style="77" customWidth="1"/>
    <col min="6117" max="6117" width="13.42578125" style="77" customWidth="1"/>
    <col min="6118" max="6118" width="0.7109375" style="77" customWidth="1"/>
    <col min="6119" max="6119" width="25" style="77" customWidth="1"/>
    <col min="6120" max="6120" width="21.28515625" style="77" customWidth="1"/>
    <col min="6121" max="6121" width="20.5703125" style="77" customWidth="1"/>
    <col min="6122" max="6122" width="20.85546875" style="77" customWidth="1"/>
    <col min="6123" max="6123" width="0.85546875" style="77" customWidth="1"/>
    <col min="6124" max="6343" width="0" style="77" hidden="1" customWidth="1"/>
    <col min="6344" max="6370" width="8.7109375" style="77"/>
    <col min="6371" max="6371" width="0.85546875" style="77" customWidth="1"/>
    <col min="6372" max="6372" width="34.28515625" style="77" customWidth="1"/>
    <col min="6373" max="6373" width="13.42578125" style="77" customWidth="1"/>
    <col min="6374" max="6374" width="0.7109375" style="77" customWidth="1"/>
    <col min="6375" max="6375" width="25" style="77" customWidth="1"/>
    <col min="6376" max="6376" width="21.28515625" style="77" customWidth="1"/>
    <col min="6377" max="6377" width="20.5703125" style="77" customWidth="1"/>
    <col min="6378" max="6378" width="20.85546875" style="77" customWidth="1"/>
    <col min="6379" max="6379" width="0.85546875" style="77" customWidth="1"/>
    <col min="6380" max="6599" width="0" style="77" hidden="1" customWidth="1"/>
    <col min="6600" max="6626" width="8.7109375" style="77"/>
    <col min="6627" max="6627" width="0.85546875" style="77" customWidth="1"/>
    <col min="6628" max="6628" width="34.28515625" style="77" customWidth="1"/>
    <col min="6629" max="6629" width="13.42578125" style="77" customWidth="1"/>
    <col min="6630" max="6630" width="0.7109375" style="77" customWidth="1"/>
    <col min="6631" max="6631" width="25" style="77" customWidth="1"/>
    <col min="6632" max="6632" width="21.28515625" style="77" customWidth="1"/>
    <col min="6633" max="6633" width="20.5703125" style="77" customWidth="1"/>
    <col min="6634" max="6634" width="20.85546875" style="77" customWidth="1"/>
    <col min="6635" max="6635" width="0.85546875" style="77" customWidth="1"/>
    <col min="6636" max="6855" width="0" style="77" hidden="1" customWidth="1"/>
    <col min="6856" max="6882" width="8.7109375" style="77"/>
    <col min="6883" max="6883" width="0.85546875" style="77" customWidth="1"/>
    <col min="6884" max="6884" width="34.28515625" style="77" customWidth="1"/>
    <col min="6885" max="6885" width="13.42578125" style="77" customWidth="1"/>
    <col min="6886" max="6886" width="0.7109375" style="77" customWidth="1"/>
    <col min="6887" max="6887" width="25" style="77" customWidth="1"/>
    <col min="6888" max="6888" width="21.28515625" style="77" customWidth="1"/>
    <col min="6889" max="6889" width="20.5703125" style="77" customWidth="1"/>
    <col min="6890" max="6890" width="20.85546875" style="77" customWidth="1"/>
    <col min="6891" max="6891" width="0.85546875" style="77" customWidth="1"/>
    <col min="6892" max="7111" width="0" style="77" hidden="1" customWidth="1"/>
    <col min="7112" max="7138" width="8.7109375" style="77"/>
    <col min="7139" max="7139" width="0.85546875" style="77" customWidth="1"/>
    <col min="7140" max="7140" width="34.28515625" style="77" customWidth="1"/>
    <col min="7141" max="7141" width="13.42578125" style="77" customWidth="1"/>
    <col min="7142" max="7142" width="0.7109375" style="77" customWidth="1"/>
    <col min="7143" max="7143" width="25" style="77" customWidth="1"/>
    <col min="7144" max="7144" width="21.28515625" style="77" customWidth="1"/>
    <col min="7145" max="7145" width="20.5703125" style="77" customWidth="1"/>
    <col min="7146" max="7146" width="20.85546875" style="77" customWidth="1"/>
    <col min="7147" max="7147" width="0.85546875" style="77" customWidth="1"/>
    <col min="7148" max="7367" width="0" style="77" hidden="1" customWidth="1"/>
    <col min="7368" max="7394" width="8.7109375" style="77"/>
    <col min="7395" max="7395" width="0.85546875" style="77" customWidth="1"/>
    <col min="7396" max="7396" width="34.28515625" style="77" customWidth="1"/>
    <col min="7397" max="7397" width="13.42578125" style="77" customWidth="1"/>
    <col min="7398" max="7398" width="0.7109375" style="77" customWidth="1"/>
    <col min="7399" max="7399" width="25" style="77" customWidth="1"/>
    <col min="7400" max="7400" width="21.28515625" style="77" customWidth="1"/>
    <col min="7401" max="7401" width="20.5703125" style="77" customWidth="1"/>
    <col min="7402" max="7402" width="20.85546875" style="77" customWidth="1"/>
    <col min="7403" max="7403" width="0.85546875" style="77" customWidth="1"/>
    <col min="7404" max="7623" width="0" style="77" hidden="1" customWidth="1"/>
    <col min="7624" max="7650" width="8.7109375" style="77"/>
    <col min="7651" max="7651" width="0.85546875" style="77" customWidth="1"/>
    <col min="7652" max="7652" width="34.28515625" style="77" customWidth="1"/>
    <col min="7653" max="7653" width="13.42578125" style="77" customWidth="1"/>
    <col min="7654" max="7654" width="0.7109375" style="77" customWidth="1"/>
    <col min="7655" max="7655" width="25" style="77" customWidth="1"/>
    <col min="7656" max="7656" width="21.28515625" style="77" customWidth="1"/>
    <col min="7657" max="7657" width="20.5703125" style="77" customWidth="1"/>
    <col min="7658" max="7658" width="20.85546875" style="77" customWidth="1"/>
    <col min="7659" max="7659" width="0.85546875" style="77" customWidth="1"/>
    <col min="7660" max="7879" width="0" style="77" hidden="1" customWidth="1"/>
    <col min="7880" max="7906" width="8.7109375" style="77"/>
    <col min="7907" max="7907" width="0.85546875" style="77" customWidth="1"/>
    <col min="7908" max="7908" width="34.28515625" style="77" customWidth="1"/>
    <col min="7909" max="7909" width="13.42578125" style="77" customWidth="1"/>
    <col min="7910" max="7910" width="0.7109375" style="77" customWidth="1"/>
    <col min="7911" max="7911" width="25" style="77" customWidth="1"/>
    <col min="7912" max="7912" width="21.28515625" style="77" customWidth="1"/>
    <col min="7913" max="7913" width="20.5703125" style="77" customWidth="1"/>
    <col min="7914" max="7914" width="20.85546875" style="77" customWidth="1"/>
    <col min="7915" max="7915" width="0.85546875" style="77" customWidth="1"/>
    <col min="7916" max="8135" width="0" style="77" hidden="1" customWidth="1"/>
    <col min="8136" max="8162" width="8.7109375" style="77"/>
    <col min="8163" max="8163" width="0.85546875" style="77" customWidth="1"/>
    <col min="8164" max="8164" width="34.28515625" style="77" customWidth="1"/>
    <col min="8165" max="8165" width="13.42578125" style="77" customWidth="1"/>
    <col min="8166" max="8166" width="0.7109375" style="77" customWidth="1"/>
    <col min="8167" max="8167" width="25" style="77" customWidth="1"/>
    <col min="8168" max="8168" width="21.28515625" style="77" customWidth="1"/>
    <col min="8169" max="8169" width="20.5703125" style="77" customWidth="1"/>
    <col min="8170" max="8170" width="20.85546875" style="77" customWidth="1"/>
    <col min="8171" max="8171" width="0.85546875" style="77" customWidth="1"/>
    <col min="8172" max="8391" width="0" style="77" hidden="1" customWidth="1"/>
    <col min="8392" max="8418" width="8.7109375" style="77"/>
    <col min="8419" max="8419" width="0.85546875" style="77" customWidth="1"/>
    <col min="8420" max="8420" width="34.28515625" style="77" customWidth="1"/>
    <col min="8421" max="8421" width="13.42578125" style="77" customWidth="1"/>
    <col min="8422" max="8422" width="0.7109375" style="77" customWidth="1"/>
    <col min="8423" max="8423" width="25" style="77" customWidth="1"/>
    <col min="8424" max="8424" width="21.28515625" style="77" customWidth="1"/>
    <col min="8425" max="8425" width="20.5703125" style="77" customWidth="1"/>
    <col min="8426" max="8426" width="20.85546875" style="77" customWidth="1"/>
    <col min="8427" max="8427" width="0.85546875" style="77" customWidth="1"/>
    <col min="8428" max="8647" width="0" style="77" hidden="1" customWidth="1"/>
    <col min="8648" max="8674" width="8.7109375" style="77"/>
    <col min="8675" max="8675" width="0.85546875" style="77" customWidth="1"/>
    <col min="8676" max="8676" width="34.28515625" style="77" customWidth="1"/>
    <col min="8677" max="8677" width="13.42578125" style="77" customWidth="1"/>
    <col min="8678" max="8678" width="0.7109375" style="77" customWidth="1"/>
    <col min="8679" max="8679" width="25" style="77" customWidth="1"/>
    <col min="8680" max="8680" width="21.28515625" style="77" customWidth="1"/>
    <col min="8681" max="8681" width="20.5703125" style="77" customWidth="1"/>
    <col min="8682" max="8682" width="20.85546875" style="77" customWidth="1"/>
    <col min="8683" max="8683" width="0.85546875" style="77" customWidth="1"/>
    <col min="8684" max="8903" width="0" style="77" hidden="1" customWidth="1"/>
    <col min="8904" max="8930" width="8.7109375" style="77"/>
    <col min="8931" max="8931" width="0.85546875" style="77" customWidth="1"/>
    <col min="8932" max="8932" width="34.28515625" style="77" customWidth="1"/>
    <col min="8933" max="8933" width="13.42578125" style="77" customWidth="1"/>
    <col min="8934" max="8934" width="0.7109375" style="77" customWidth="1"/>
    <col min="8935" max="8935" width="25" style="77" customWidth="1"/>
    <col min="8936" max="8936" width="21.28515625" style="77" customWidth="1"/>
    <col min="8937" max="8937" width="20.5703125" style="77" customWidth="1"/>
    <col min="8938" max="8938" width="20.85546875" style="77" customWidth="1"/>
    <col min="8939" max="8939" width="0.85546875" style="77" customWidth="1"/>
    <col min="8940" max="9159" width="0" style="77" hidden="1" customWidth="1"/>
    <col min="9160" max="9186" width="8.7109375" style="77"/>
    <col min="9187" max="9187" width="0.85546875" style="77" customWidth="1"/>
    <col min="9188" max="9188" width="34.28515625" style="77" customWidth="1"/>
    <col min="9189" max="9189" width="13.42578125" style="77" customWidth="1"/>
    <col min="9190" max="9190" width="0.7109375" style="77" customWidth="1"/>
    <col min="9191" max="9191" width="25" style="77" customWidth="1"/>
    <col min="9192" max="9192" width="21.28515625" style="77" customWidth="1"/>
    <col min="9193" max="9193" width="20.5703125" style="77" customWidth="1"/>
    <col min="9194" max="9194" width="20.85546875" style="77" customWidth="1"/>
    <col min="9195" max="9195" width="0.85546875" style="77" customWidth="1"/>
    <col min="9196" max="9415" width="0" style="77" hidden="1" customWidth="1"/>
    <col min="9416" max="9442" width="8.7109375" style="77"/>
    <col min="9443" max="9443" width="0.85546875" style="77" customWidth="1"/>
    <col min="9444" max="9444" width="34.28515625" style="77" customWidth="1"/>
    <col min="9445" max="9445" width="13.42578125" style="77" customWidth="1"/>
    <col min="9446" max="9446" width="0.7109375" style="77" customWidth="1"/>
    <col min="9447" max="9447" width="25" style="77" customWidth="1"/>
    <col min="9448" max="9448" width="21.28515625" style="77" customWidth="1"/>
    <col min="9449" max="9449" width="20.5703125" style="77" customWidth="1"/>
    <col min="9450" max="9450" width="20.85546875" style="77" customWidth="1"/>
    <col min="9451" max="9451" width="0.85546875" style="77" customWidth="1"/>
    <col min="9452" max="9671" width="0" style="77" hidden="1" customWidth="1"/>
    <col min="9672" max="9698" width="8.7109375" style="77"/>
    <col min="9699" max="9699" width="0.85546875" style="77" customWidth="1"/>
    <col min="9700" max="9700" width="34.28515625" style="77" customWidth="1"/>
    <col min="9701" max="9701" width="13.42578125" style="77" customWidth="1"/>
    <col min="9702" max="9702" width="0.7109375" style="77" customWidth="1"/>
    <col min="9703" max="9703" width="25" style="77" customWidth="1"/>
    <col min="9704" max="9704" width="21.28515625" style="77" customWidth="1"/>
    <col min="9705" max="9705" width="20.5703125" style="77" customWidth="1"/>
    <col min="9706" max="9706" width="20.85546875" style="77" customWidth="1"/>
    <col min="9707" max="9707" width="0.85546875" style="77" customWidth="1"/>
    <col min="9708" max="9927" width="0" style="77" hidden="1" customWidth="1"/>
    <col min="9928" max="9954" width="8.7109375" style="77"/>
    <col min="9955" max="9955" width="0.85546875" style="77" customWidth="1"/>
    <col min="9956" max="9956" width="34.28515625" style="77" customWidth="1"/>
    <col min="9957" max="9957" width="13.42578125" style="77" customWidth="1"/>
    <col min="9958" max="9958" width="0.7109375" style="77" customWidth="1"/>
    <col min="9959" max="9959" width="25" style="77" customWidth="1"/>
    <col min="9960" max="9960" width="21.28515625" style="77" customWidth="1"/>
    <col min="9961" max="9961" width="20.5703125" style="77" customWidth="1"/>
    <col min="9962" max="9962" width="20.85546875" style="77" customWidth="1"/>
    <col min="9963" max="9963" width="0.85546875" style="77" customWidth="1"/>
    <col min="9964" max="10183" width="0" style="77" hidden="1" customWidth="1"/>
    <col min="10184" max="10210" width="8.7109375" style="77"/>
    <col min="10211" max="10211" width="0.85546875" style="77" customWidth="1"/>
    <col min="10212" max="10212" width="34.28515625" style="77" customWidth="1"/>
    <col min="10213" max="10213" width="13.42578125" style="77" customWidth="1"/>
    <col min="10214" max="10214" width="0.7109375" style="77" customWidth="1"/>
    <col min="10215" max="10215" width="25" style="77" customWidth="1"/>
    <col min="10216" max="10216" width="21.28515625" style="77" customWidth="1"/>
    <col min="10217" max="10217" width="20.5703125" style="77" customWidth="1"/>
    <col min="10218" max="10218" width="20.85546875" style="77" customWidth="1"/>
    <col min="10219" max="10219" width="0.85546875" style="77" customWidth="1"/>
    <col min="10220" max="10439" width="0" style="77" hidden="1" customWidth="1"/>
    <col min="10440" max="10466" width="8.7109375" style="77"/>
    <col min="10467" max="10467" width="0.85546875" style="77" customWidth="1"/>
    <col min="10468" max="10468" width="34.28515625" style="77" customWidth="1"/>
    <col min="10469" max="10469" width="13.42578125" style="77" customWidth="1"/>
    <col min="10470" max="10470" width="0.7109375" style="77" customWidth="1"/>
    <col min="10471" max="10471" width="25" style="77" customWidth="1"/>
    <col min="10472" max="10472" width="21.28515625" style="77" customWidth="1"/>
    <col min="10473" max="10473" width="20.5703125" style="77" customWidth="1"/>
    <col min="10474" max="10474" width="20.85546875" style="77" customWidth="1"/>
    <col min="10475" max="10475" width="0.85546875" style="77" customWidth="1"/>
    <col min="10476" max="10695" width="0" style="77" hidden="1" customWidth="1"/>
    <col min="10696" max="10722" width="8.7109375" style="77"/>
    <col min="10723" max="10723" width="0.85546875" style="77" customWidth="1"/>
    <col min="10724" max="10724" width="34.28515625" style="77" customWidth="1"/>
    <col min="10725" max="10725" width="13.42578125" style="77" customWidth="1"/>
    <col min="10726" max="10726" width="0.7109375" style="77" customWidth="1"/>
    <col min="10727" max="10727" width="25" style="77" customWidth="1"/>
    <col min="10728" max="10728" width="21.28515625" style="77" customWidth="1"/>
    <col min="10729" max="10729" width="20.5703125" style="77" customWidth="1"/>
    <col min="10730" max="10730" width="20.85546875" style="77" customWidth="1"/>
    <col min="10731" max="10731" width="0.85546875" style="77" customWidth="1"/>
    <col min="10732" max="10951" width="0" style="77" hidden="1" customWidth="1"/>
    <col min="10952" max="10978" width="8.7109375" style="77"/>
    <col min="10979" max="10979" width="0.85546875" style="77" customWidth="1"/>
    <col min="10980" max="10980" width="34.28515625" style="77" customWidth="1"/>
    <col min="10981" max="10981" width="13.42578125" style="77" customWidth="1"/>
    <col min="10982" max="10982" width="0.7109375" style="77" customWidth="1"/>
    <col min="10983" max="10983" width="25" style="77" customWidth="1"/>
    <col min="10984" max="10984" width="21.28515625" style="77" customWidth="1"/>
    <col min="10985" max="10985" width="20.5703125" style="77" customWidth="1"/>
    <col min="10986" max="10986" width="20.85546875" style="77" customWidth="1"/>
    <col min="10987" max="10987" width="0.85546875" style="77" customWidth="1"/>
    <col min="10988" max="11207" width="0" style="77" hidden="1" customWidth="1"/>
    <col min="11208" max="11234" width="8.7109375" style="77"/>
    <col min="11235" max="11235" width="0.85546875" style="77" customWidth="1"/>
    <col min="11236" max="11236" width="34.28515625" style="77" customWidth="1"/>
    <col min="11237" max="11237" width="13.42578125" style="77" customWidth="1"/>
    <col min="11238" max="11238" width="0.7109375" style="77" customWidth="1"/>
    <col min="11239" max="11239" width="25" style="77" customWidth="1"/>
    <col min="11240" max="11240" width="21.28515625" style="77" customWidth="1"/>
    <col min="11241" max="11241" width="20.5703125" style="77" customWidth="1"/>
    <col min="11242" max="11242" width="20.85546875" style="77" customWidth="1"/>
    <col min="11243" max="11243" width="0.85546875" style="77" customWidth="1"/>
    <col min="11244" max="11463" width="0" style="77" hidden="1" customWidth="1"/>
    <col min="11464" max="11490" width="8.7109375" style="77"/>
    <col min="11491" max="11491" width="0.85546875" style="77" customWidth="1"/>
    <col min="11492" max="11492" width="34.28515625" style="77" customWidth="1"/>
    <col min="11493" max="11493" width="13.42578125" style="77" customWidth="1"/>
    <col min="11494" max="11494" width="0.7109375" style="77" customWidth="1"/>
    <col min="11495" max="11495" width="25" style="77" customWidth="1"/>
    <col min="11496" max="11496" width="21.28515625" style="77" customWidth="1"/>
    <col min="11497" max="11497" width="20.5703125" style="77" customWidth="1"/>
    <col min="11498" max="11498" width="20.85546875" style="77" customWidth="1"/>
    <col min="11499" max="11499" width="0.85546875" style="77" customWidth="1"/>
    <col min="11500" max="11719" width="0" style="77" hidden="1" customWidth="1"/>
    <col min="11720" max="11746" width="8.7109375" style="77"/>
    <col min="11747" max="11747" width="0.85546875" style="77" customWidth="1"/>
    <col min="11748" max="11748" width="34.28515625" style="77" customWidth="1"/>
    <col min="11749" max="11749" width="13.42578125" style="77" customWidth="1"/>
    <col min="11750" max="11750" width="0.7109375" style="77" customWidth="1"/>
    <col min="11751" max="11751" width="25" style="77" customWidth="1"/>
    <col min="11752" max="11752" width="21.28515625" style="77" customWidth="1"/>
    <col min="11753" max="11753" width="20.5703125" style="77" customWidth="1"/>
    <col min="11754" max="11754" width="20.85546875" style="77" customWidth="1"/>
    <col min="11755" max="11755" width="0.85546875" style="77" customWidth="1"/>
    <col min="11756" max="11975" width="0" style="77" hidden="1" customWidth="1"/>
    <col min="11976" max="12002" width="8.7109375" style="77"/>
    <col min="12003" max="12003" width="0.85546875" style="77" customWidth="1"/>
    <col min="12004" max="12004" width="34.28515625" style="77" customWidth="1"/>
    <col min="12005" max="12005" width="13.42578125" style="77" customWidth="1"/>
    <col min="12006" max="12006" width="0.7109375" style="77" customWidth="1"/>
    <col min="12007" max="12007" width="25" style="77" customWidth="1"/>
    <col min="12008" max="12008" width="21.28515625" style="77" customWidth="1"/>
    <col min="12009" max="12009" width="20.5703125" style="77" customWidth="1"/>
    <col min="12010" max="12010" width="20.85546875" style="77" customWidth="1"/>
    <col min="12011" max="12011" width="0.85546875" style="77" customWidth="1"/>
    <col min="12012" max="12231" width="0" style="77" hidden="1" customWidth="1"/>
    <col min="12232" max="12258" width="8.7109375" style="77"/>
    <col min="12259" max="12259" width="0.85546875" style="77" customWidth="1"/>
    <col min="12260" max="12260" width="34.28515625" style="77" customWidth="1"/>
    <col min="12261" max="12261" width="13.42578125" style="77" customWidth="1"/>
    <col min="12262" max="12262" width="0.7109375" style="77" customWidth="1"/>
    <col min="12263" max="12263" width="25" style="77" customWidth="1"/>
    <col min="12264" max="12264" width="21.28515625" style="77" customWidth="1"/>
    <col min="12265" max="12265" width="20.5703125" style="77" customWidth="1"/>
    <col min="12266" max="12266" width="20.85546875" style="77" customWidth="1"/>
    <col min="12267" max="12267" width="0.85546875" style="77" customWidth="1"/>
    <col min="12268" max="12487" width="0" style="77" hidden="1" customWidth="1"/>
    <col min="12488" max="12514" width="8.7109375" style="77"/>
    <col min="12515" max="12515" width="0.85546875" style="77" customWidth="1"/>
    <col min="12516" max="12516" width="34.28515625" style="77" customWidth="1"/>
    <col min="12517" max="12517" width="13.42578125" style="77" customWidth="1"/>
    <col min="12518" max="12518" width="0.7109375" style="77" customWidth="1"/>
    <col min="12519" max="12519" width="25" style="77" customWidth="1"/>
    <col min="12520" max="12520" width="21.28515625" style="77" customWidth="1"/>
    <col min="12521" max="12521" width="20.5703125" style="77" customWidth="1"/>
    <col min="12522" max="12522" width="20.85546875" style="77" customWidth="1"/>
    <col min="12523" max="12523" width="0.85546875" style="77" customWidth="1"/>
    <col min="12524" max="12743" width="0" style="77" hidden="1" customWidth="1"/>
    <col min="12744" max="12770" width="8.7109375" style="77"/>
    <col min="12771" max="12771" width="0.85546875" style="77" customWidth="1"/>
    <col min="12772" max="12772" width="34.28515625" style="77" customWidth="1"/>
    <col min="12773" max="12773" width="13.42578125" style="77" customWidth="1"/>
    <col min="12774" max="12774" width="0.7109375" style="77" customWidth="1"/>
    <col min="12775" max="12775" width="25" style="77" customWidth="1"/>
    <col min="12776" max="12776" width="21.28515625" style="77" customWidth="1"/>
    <col min="12777" max="12777" width="20.5703125" style="77" customWidth="1"/>
    <col min="12778" max="12778" width="20.85546875" style="77" customWidth="1"/>
    <col min="12779" max="12779" width="0.85546875" style="77" customWidth="1"/>
    <col min="12780" max="12999" width="0" style="77" hidden="1" customWidth="1"/>
    <col min="13000" max="13026" width="8.7109375" style="77"/>
    <col min="13027" max="13027" width="0.85546875" style="77" customWidth="1"/>
    <col min="13028" max="13028" width="34.28515625" style="77" customWidth="1"/>
    <col min="13029" max="13029" width="13.42578125" style="77" customWidth="1"/>
    <col min="13030" max="13030" width="0.7109375" style="77" customWidth="1"/>
    <col min="13031" max="13031" width="25" style="77" customWidth="1"/>
    <col min="13032" max="13032" width="21.28515625" style="77" customWidth="1"/>
    <col min="13033" max="13033" width="20.5703125" style="77" customWidth="1"/>
    <col min="13034" max="13034" width="20.85546875" style="77" customWidth="1"/>
    <col min="13035" max="13035" width="0.85546875" style="77" customWidth="1"/>
    <col min="13036" max="13255" width="0" style="77" hidden="1" customWidth="1"/>
    <col min="13256" max="13282" width="8.7109375" style="77"/>
    <col min="13283" max="13283" width="0.85546875" style="77" customWidth="1"/>
    <col min="13284" max="13284" width="34.28515625" style="77" customWidth="1"/>
    <col min="13285" max="13285" width="13.42578125" style="77" customWidth="1"/>
    <col min="13286" max="13286" width="0.7109375" style="77" customWidth="1"/>
    <col min="13287" max="13287" width="25" style="77" customWidth="1"/>
    <col min="13288" max="13288" width="21.28515625" style="77" customWidth="1"/>
    <col min="13289" max="13289" width="20.5703125" style="77" customWidth="1"/>
    <col min="13290" max="13290" width="20.85546875" style="77" customWidth="1"/>
    <col min="13291" max="13291" width="0.85546875" style="77" customWidth="1"/>
    <col min="13292" max="13511" width="0" style="77" hidden="1" customWidth="1"/>
    <col min="13512" max="13538" width="8.7109375" style="77"/>
    <col min="13539" max="13539" width="0.85546875" style="77" customWidth="1"/>
    <col min="13540" max="13540" width="34.28515625" style="77" customWidth="1"/>
    <col min="13541" max="13541" width="13.42578125" style="77" customWidth="1"/>
    <col min="13542" max="13542" width="0.7109375" style="77" customWidth="1"/>
    <col min="13543" max="13543" width="25" style="77" customWidth="1"/>
    <col min="13544" max="13544" width="21.28515625" style="77" customWidth="1"/>
    <col min="13545" max="13545" width="20.5703125" style="77" customWidth="1"/>
    <col min="13546" max="13546" width="20.85546875" style="77" customWidth="1"/>
    <col min="13547" max="13547" width="0.85546875" style="77" customWidth="1"/>
    <col min="13548" max="13767" width="0" style="77" hidden="1" customWidth="1"/>
    <col min="13768" max="13794" width="8.7109375" style="77"/>
    <col min="13795" max="13795" width="0.85546875" style="77" customWidth="1"/>
    <col min="13796" max="13796" width="34.28515625" style="77" customWidth="1"/>
    <col min="13797" max="13797" width="13.42578125" style="77" customWidth="1"/>
    <col min="13798" max="13798" width="0.7109375" style="77" customWidth="1"/>
    <col min="13799" max="13799" width="25" style="77" customWidth="1"/>
    <col min="13800" max="13800" width="21.28515625" style="77" customWidth="1"/>
    <col min="13801" max="13801" width="20.5703125" style="77" customWidth="1"/>
    <col min="13802" max="13802" width="20.85546875" style="77" customWidth="1"/>
    <col min="13803" max="13803" width="0.85546875" style="77" customWidth="1"/>
    <col min="13804" max="14023" width="0" style="77" hidden="1" customWidth="1"/>
    <col min="14024" max="14050" width="8.7109375" style="77"/>
    <col min="14051" max="14051" width="0.85546875" style="77" customWidth="1"/>
    <col min="14052" max="14052" width="34.28515625" style="77" customWidth="1"/>
    <col min="14053" max="14053" width="13.42578125" style="77" customWidth="1"/>
    <col min="14054" max="14054" width="0.7109375" style="77" customWidth="1"/>
    <col min="14055" max="14055" width="25" style="77" customWidth="1"/>
    <col min="14056" max="14056" width="21.28515625" style="77" customWidth="1"/>
    <col min="14057" max="14057" width="20.5703125" style="77" customWidth="1"/>
    <col min="14058" max="14058" width="20.85546875" style="77" customWidth="1"/>
    <col min="14059" max="14059" width="0.85546875" style="77" customWidth="1"/>
    <col min="14060" max="14279" width="0" style="77" hidden="1" customWidth="1"/>
    <col min="14280" max="14306" width="8.7109375" style="77"/>
    <col min="14307" max="14307" width="0.85546875" style="77" customWidth="1"/>
    <col min="14308" max="14308" width="34.28515625" style="77" customWidth="1"/>
    <col min="14309" max="14309" width="13.42578125" style="77" customWidth="1"/>
    <col min="14310" max="14310" width="0.7109375" style="77" customWidth="1"/>
    <col min="14311" max="14311" width="25" style="77" customWidth="1"/>
    <col min="14312" max="14312" width="21.28515625" style="77" customWidth="1"/>
    <col min="14313" max="14313" width="20.5703125" style="77" customWidth="1"/>
    <col min="14314" max="14314" width="20.85546875" style="77" customWidth="1"/>
    <col min="14315" max="14315" width="0.85546875" style="77" customWidth="1"/>
    <col min="14316" max="14535" width="0" style="77" hidden="1" customWidth="1"/>
    <col min="14536" max="14562" width="8.7109375" style="77"/>
    <col min="14563" max="14563" width="0.85546875" style="77" customWidth="1"/>
    <col min="14564" max="14564" width="34.28515625" style="77" customWidth="1"/>
    <col min="14565" max="14565" width="13.42578125" style="77" customWidth="1"/>
    <col min="14566" max="14566" width="0.7109375" style="77" customWidth="1"/>
    <col min="14567" max="14567" width="25" style="77" customWidth="1"/>
    <col min="14568" max="14568" width="21.28515625" style="77" customWidth="1"/>
    <col min="14569" max="14569" width="20.5703125" style="77" customWidth="1"/>
    <col min="14570" max="14570" width="20.85546875" style="77" customWidth="1"/>
    <col min="14571" max="14571" width="0.85546875" style="77" customWidth="1"/>
    <col min="14572" max="14791" width="0" style="77" hidden="1" customWidth="1"/>
    <col min="14792" max="14818" width="8.7109375" style="77"/>
    <col min="14819" max="14819" width="0.85546875" style="77" customWidth="1"/>
    <col min="14820" max="14820" width="34.28515625" style="77" customWidth="1"/>
    <col min="14821" max="14821" width="13.42578125" style="77" customWidth="1"/>
    <col min="14822" max="14822" width="0.7109375" style="77" customWidth="1"/>
    <col min="14823" max="14823" width="25" style="77" customWidth="1"/>
    <col min="14824" max="14824" width="21.28515625" style="77" customWidth="1"/>
    <col min="14825" max="14825" width="20.5703125" style="77" customWidth="1"/>
    <col min="14826" max="14826" width="20.85546875" style="77" customWidth="1"/>
    <col min="14827" max="14827" width="0.85546875" style="77" customWidth="1"/>
    <col min="14828" max="15047" width="0" style="77" hidden="1" customWidth="1"/>
    <col min="15048" max="15074" width="8.7109375" style="77"/>
    <col min="15075" max="15075" width="0.85546875" style="77" customWidth="1"/>
    <col min="15076" max="15076" width="34.28515625" style="77" customWidth="1"/>
    <col min="15077" max="15077" width="13.42578125" style="77" customWidth="1"/>
    <col min="15078" max="15078" width="0.7109375" style="77" customWidth="1"/>
    <col min="15079" max="15079" width="25" style="77" customWidth="1"/>
    <col min="15080" max="15080" width="21.28515625" style="77" customWidth="1"/>
    <col min="15081" max="15081" width="20.5703125" style="77" customWidth="1"/>
    <col min="15082" max="15082" width="20.85546875" style="77" customWidth="1"/>
    <col min="15083" max="15083" width="0.85546875" style="77" customWidth="1"/>
    <col min="15084" max="15303" width="0" style="77" hidden="1" customWidth="1"/>
    <col min="15304" max="15330" width="8.7109375" style="77"/>
    <col min="15331" max="15331" width="0.85546875" style="77" customWidth="1"/>
    <col min="15332" max="15332" width="34.28515625" style="77" customWidth="1"/>
    <col min="15333" max="15333" width="13.42578125" style="77" customWidth="1"/>
    <col min="15334" max="15334" width="0.7109375" style="77" customWidth="1"/>
    <col min="15335" max="15335" width="25" style="77" customWidth="1"/>
    <col min="15336" max="15336" width="21.28515625" style="77" customWidth="1"/>
    <col min="15337" max="15337" width="20.5703125" style="77" customWidth="1"/>
    <col min="15338" max="15338" width="20.85546875" style="77" customWidth="1"/>
    <col min="15339" max="15339" width="0.85546875" style="77" customWidth="1"/>
    <col min="15340" max="15559" width="0" style="77" hidden="1" customWidth="1"/>
    <col min="15560" max="15586" width="8.7109375" style="77"/>
    <col min="15587" max="15587" width="0.85546875" style="77" customWidth="1"/>
    <col min="15588" max="15588" width="34.28515625" style="77" customWidth="1"/>
    <col min="15589" max="15589" width="13.42578125" style="77" customWidth="1"/>
    <col min="15590" max="15590" width="0.7109375" style="77" customWidth="1"/>
    <col min="15591" max="15591" width="25" style="77" customWidth="1"/>
    <col min="15592" max="15592" width="21.28515625" style="77" customWidth="1"/>
    <col min="15593" max="15593" width="20.5703125" style="77" customWidth="1"/>
    <col min="15594" max="15594" width="20.85546875" style="77" customWidth="1"/>
    <col min="15595" max="15595" width="0.85546875" style="77" customWidth="1"/>
    <col min="15596" max="15815" width="0" style="77" hidden="1" customWidth="1"/>
    <col min="15816" max="15842" width="8.7109375" style="77"/>
    <col min="15843" max="15843" width="0.85546875" style="77" customWidth="1"/>
    <col min="15844" max="15844" width="34.28515625" style="77" customWidth="1"/>
    <col min="15845" max="15845" width="13.42578125" style="77" customWidth="1"/>
    <col min="15846" max="15846" width="0.7109375" style="77" customWidth="1"/>
    <col min="15847" max="15847" width="25" style="77" customWidth="1"/>
    <col min="15848" max="15848" width="21.28515625" style="77" customWidth="1"/>
    <col min="15849" max="15849" width="20.5703125" style="77" customWidth="1"/>
    <col min="15850" max="15850" width="20.85546875" style="77" customWidth="1"/>
    <col min="15851" max="15851" width="0.85546875" style="77" customWidth="1"/>
    <col min="15852" max="16071" width="0" style="77" hidden="1" customWidth="1"/>
    <col min="16072" max="16098" width="8.7109375" style="77"/>
    <col min="16099" max="16099" width="0.85546875" style="77" customWidth="1"/>
    <col min="16100" max="16100" width="34.28515625" style="77" customWidth="1"/>
    <col min="16101" max="16101" width="13.42578125" style="77" customWidth="1"/>
    <col min="16102" max="16102" width="0.7109375" style="77" customWidth="1"/>
    <col min="16103" max="16103" width="25" style="77" customWidth="1"/>
    <col min="16104" max="16104" width="21.28515625" style="77" customWidth="1"/>
    <col min="16105" max="16105" width="20.5703125" style="77" customWidth="1"/>
    <col min="16106" max="16106" width="20.85546875" style="77" customWidth="1"/>
    <col min="16107" max="16107" width="0.85546875" style="77" customWidth="1"/>
    <col min="16108" max="16327" width="0" style="77" hidden="1" customWidth="1"/>
    <col min="16328" max="16384" width="8.7109375" style="77"/>
  </cols>
  <sheetData>
    <row r="1" spans="2:7" s="76" customFormat="1" ht="30" customHeight="1">
      <c r="D1" s="340" t="s">
        <v>248</v>
      </c>
      <c r="E1" s="341"/>
      <c r="F1" s="341"/>
      <c r="G1" s="342"/>
    </row>
    <row r="2" spans="2:7" s="76" customFormat="1" ht="30" customHeight="1" thickBot="1">
      <c r="D2" s="343" t="s">
        <v>381</v>
      </c>
      <c r="E2" s="344"/>
      <c r="F2" s="344"/>
      <c r="G2" s="345"/>
    </row>
    <row r="3" spans="2:7" ht="8.25" customHeight="1" thickBot="1"/>
    <row r="4" spans="2:7" ht="18.75" customHeight="1">
      <c r="B4" s="79"/>
      <c r="D4" s="346" t="s">
        <v>249</v>
      </c>
      <c r="E4" s="285" t="s">
        <v>250</v>
      </c>
      <c r="F4" s="285" t="s">
        <v>251</v>
      </c>
      <c r="G4" s="285" t="s">
        <v>252</v>
      </c>
    </row>
    <row r="5" spans="2:7" ht="18.75">
      <c r="B5" s="80" t="s">
        <v>253</v>
      </c>
      <c r="D5" s="347"/>
      <c r="E5" s="286" t="s">
        <v>254</v>
      </c>
      <c r="F5" s="286" t="s">
        <v>255</v>
      </c>
      <c r="G5" s="286" t="s">
        <v>256</v>
      </c>
    </row>
    <row r="6" spans="2:7" ht="17.25" customHeight="1" thickBot="1">
      <c r="B6" s="287"/>
      <c r="D6" s="288" t="s">
        <v>257</v>
      </c>
      <c r="E6" s="288" t="s">
        <v>257</v>
      </c>
      <c r="F6" s="288" t="s">
        <v>257</v>
      </c>
      <c r="G6" s="288" t="s">
        <v>257</v>
      </c>
    </row>
    <row r="7" spans="2:7" ht="4.5" customHeight="1" thickBot="1">
      <c r="B7" s="81"/>
      <c r="D7" s="82"/>
      <c r="E7" s="82"/>
      <c r="F7" s="82"/>
      <c r="G7" s="82"/>
    </row>
    <row r="8" spans="2:7" ht="18.75" customHeight="1" thickBot="1">
      <c r="B8" s="289" t="s">
        <v>258</v>
      </c>
      <c r="D8" s="290">
        <v>346800</v>
      </c>
      <c r="E8" s="290">
        <v>148700</v>
      </c>
      <c r="F8" s="290">
        <v>167300</v>
      </c>
      <c r="G8" s="290">
        <v>477500</v>
      </c>
    </row>
    <row r="9" spans="2:7" ht="5.25" customHeight="1" thickBot="1">
      <c r="B9" s="83"/>
      <c r="D9" s="84"/>
      <c r="E9" s="84"/>
      <c r="F9" s="84"/>
      <c r="G9" s="84"/>
    </row>
    <row r="10" spans="2:7" ht="15">
      <c r="B10" s="291" t="s">
        <v>259</v>
      </c>
      <c r="D10" s="292">
        <v>130015.31999999999</v>
      </c>
      <c r="E10" s="292">
        <v>55747.62999999999</v>
      </c>
      <c r="F10" s="292">
        <v>62720.76999999999</v>
      </c>
      <c r="G10" s="292">
        <v>179014.74999999997</v>
      </c>
    </row>
    <row r="11" spans="2:7" ht="14.25">
      <c r="B11" s="293" t="s">
        <v>260</v>
      </c>
      <c r="D11" s="294">
        <v>91867.319999999992</v>
      </c>
      <c r="E11" s="294">
        <v>39390.629999999997</v>
      </c>
      <c r="F11" s="294">
        <v>44317.77</v>
      </c>
      <c r="G11" s="294">
        <v>126489.74999999999</v>
      </c>
    </row>
    <row r="12" spans="2:7" ht="14.25">
      <c r="B12" s="293" t="s">
        <v>261</v>
      </c>
      <c r="D12" s="294">
        <v>6519.8399999999992</v>
      </c>
      <c r="E12" s="294">
        <v>2795.5599999999995</v>
      </c>
      <c r="F12" s="294">
        <v>3145.2399999999993</v>
      </c>
      <c r="G12" s="294">
        <v>8976.9999999999982</v>
      </c>
    </row>
    <row r="13" spans="2:7" ht="14.25">
      <c r="B13" s="293" t="s">
        <v>262</v>
      </c>
      <c r="D13" s="294">
        <v>8080.4400000000005</v>
      </c>
      <c r="E13" s="294">
        <v>3464.71</v>
      </c>
      <c r="F13" s="294">
        <v>3898.09</v>
      </c>
      <c r="G13" s="294">
        <v>11125.75</v>
      </c>
    </row>
    <row r="14" spans="2:7" ht="14.25">
      <c r="B14" s="293" t="s">
        <v>59</v>
      </c>
      <c r="D14" s="294">
        <v>10473.36</v>
      </c>
      <c r="E14" s="294">
        <v>4490.74</v>
      </c>
      <c r="F14" s="294">
        <v>5052.46</v>
      </c>
      <c r="G14" s="294">
        <v>14420.5</v>
      </c>
    </row>
    <row r="15" spans="2:7" ht="14.25">
      <c r="B15" s="293" t="s">
        <v>263</v>
      </c>
      <c r="D15" s="294">
        <v>5860.9199999999992</v>
      </c>
      <c r="E15" s="294">
        <v>2513.0299999999997</v>
      </c>
      <c r="F15" s="294">
        <v>2827.37</v>
      </c>
      <c r="G15" s="294">
        <v>8069.7499999999991</v>
      </c>
    </row>
    <row r="16" spans="2:7" s="85" customFormat="1" ht="14.25">
      <c r="B16" s="293" t="s">
        <v>264</v>
      </c>
      <c r="D16" s="294">
        <v>7213.44</v>
      </c>
      <c r="E16" s="294">
        <v>3092.96</v>
      </c>
      <c r="F16" s="294">
        <v>3479.8399999999997</v>
      </c>
      <c r="G16" s="294">
        <v>9932</v>
      </c>
    </row>
    <row r="17" spans="1:7" ht="15">
      <c r="B17" s="295" t="s">
        <v>265</v>
      </c>
      <c r="D17" s="296">
        <v>33466.199999999997</v>
      </c>
      <c r="E17" s="296">
        <v>14349.549999999997</v>
      </c>
      <c r="F17" s="296">
        <v>16144.449999999997</v>
      </c>
      <c r="G17" s="296">
        <v>46078.749999999993</v>
      </c>
    </row>
    <row r="18" spans="1:7" ht="14.25">
      <c r="B18" s="293" t="s">
        <v>17</v>
      </c>
      <c r="D18" s="294">
        <v>30969.239999999998</v>
      </c>
      <c r="E18" s="294">
        <v>13278.909999999998</v>
      </c>
      <c r="F18" s="294">
        <v>14939.889999999998</v>
      </c>
      <c r="G18" s="294">
        <v>42640.749999999993</v>
      </c>
    </row>
    <row r="19" spans="1:7" s="85" customFormat="1" ht="14.25">
      <c r="B19" s="293" t="s">
        <v>63</v>
      </c>
      <c r="D19" s="294">
        <v>2496.96</v>
      </c>
      <c r="E19" s="294">
        <v>1070.6399999999999</v>
      </c>
      <c r="F19" s="294">
        <v>1204.56</v>
      </c>
      <c r="G19" s="294">
        <v>3438</v>
      </c>
    </row>
    <row r="20" spans="1:7" ht="15">
      <c r="B20" s="295" t="s">
        <v>266</v>
      </c>
      <c r="D20" s="297">
        <v>26148.720000000001</v>
      </c>
      <c r="E20" s="297">
        <v>11211.980000000001</v>
      </c>
      <c r="F20" s="297">
        <v>12614.42</v>
      </c>
      <c r="G20" s="297">
        <v>36003.5</v>
      </c>
    </row>
    <row r="21" spans="1:7" ht="14.25">
      <c r="B21" s="293" t="s">
        <v>18</v>
      </c>
      <c r="D21" s="294">
        <v>17166.600000000002</v>
      </c>
      <c r="E21" s="294">
        <v>7360.6500000000005</v>
      </c>
      <c r="F21" s="294">
        <v>8281.35</v>
      </c>
      <c r="G21" s="294">
        <v>23636.25</v>
      </c>
    </row>
    <row r="22" spans="1:7" ht="14.25">
      <c r="B22" s="293" t="s">
        <v>65</v>
      </c>
      <c r="D22" s="294">
        <v>4508.4000000000005</v>
      </c>
      <c r="E22" s="294">
        <v>1933.1000000000001</v>
      </c>
      <c r="F22" s="294">
        <v>2174.9</v>
      </c>
      <c r="G22" s="294">
        <v>6207.5000000000009</v>
      </c>
    </row>
    <row r="23" spans="1:7" ht="14.25">
      <c r="B23" s="293" t="s">
        <v>66</v>
      </c>
      <c r="D23" s="294">
        <v>2947.8</v>
      </c>
      <c r="E23" s="294">
        <v>1263.95</v>
      </c>
      <c r="F23" s="294">
        <v>1422.0500000000002</v>
      </c>
      <c r="G23" s="294">
        <v>4058.7500000000005</v>
      </c>
    </row>
    <row r="24" spans="1:7" ht="14.25">
      <c r="B24" s="293" t="s">
        <v>67</v>
      </c>
      <c r="D24" s="294">
        <v>1525.92</v>
      </c>
      <c r="E24" s="294">
        <v>654.28000000000009</v>
      </c>
      <c r="F24" s="294">
        <v>736.12</v>
      </c>
      <c r="G24" s="294">
        <v>2101</v>
      </c>
    </row>
    <row r="25" spans="1:7" s="85" customFormat="1" ht="14.25">
      <c r="B25" s="293" t="s">
        <v>19</v>
      </c>
      <c r="D25" s="294">
        <v>6866.6399999999994</v>
      </c>
      <c r="E25" s="294">
        <v>2944.2599999999998</v>
      </c>
      <c r="F25" s="294">
        <v>3312.5399999999995</v>
      </c>
      <c r="G25" s="294">
        <v>9454.5</v>
      </c>
    </row>
    <row r="26" spans="1:7" ht="15">
      <c r="B26" s="295" t="s">
        <v>267</v>
      </c>
      <c r="D26" s="297">
        <v>12103.32</v>
      </c>
      <c r="E26" s="297">
        <v>5189.6299999999992</v>
      </c>
      <c r="F26" s="297">
        <v>5838.7699999999995</v>
      </c>
      <c r="G26" s="297">
        <v>16664.75</v>
      </c>
    </row>
    <row r="27" spans="1:7" ht="14.25">
      <c r="A27" s="86"/>
      <c r="B27" s="293" t="s">
        <v>69</v>
      </c>
      <c r="D27" s="294">
        <v>3849.48</v>
      </c>
      <c r="E27" s="294">
        <v>1650.5700000000002</v>
      </c>
      <c r="F27" s="294">
        <v>1857.03</v>
      </c>
      <c r="G27" s="294">
        <v>5300.25</v>
      </c>
    </row>
    <row r="28" spans="1:7" ht="14.25">
      <c r="B28" s="293" t="s">
        <v>70</v>
      </c>
      <c r="D28" s="294">
        <v>1248.48</v>
      </c>
      <c r="E28" s="294">
        <v>535.31999999999994</v>
      </c>
      <c r="F28" s="294">
        <v>602.28</v>
      </c>
      <c r="G28" s="294">
        <v>1719</v>
      </c>
    </row>
    <row r="29" spans="1:7" ht="14.25">
      <c r="B29" s="293" t="s">
        <v>71</v>
      </c>
      <c r="D29" s="294">
        <v>1595.2799999999993</v>
      </c>
      <c r="E29" s="294">
        <v>684.01999999999975</v>
      </c>
      <c r="F29" s="294">
        <v>769.5799999999997</v>
      </c>
      <c r="G29" s="294">
        <v>2196.4999999999991</v>
      </c>
    </row>
    <row r="30" spans="1:7" ht="14.25">
      <c r="B30" s="293" t="s">
        <v>72</v>
      </c>
      <c r="D30" s="294">
        <v>2358.2400000000002</v>
      </c>
      <c r="E30" s="294">
        <v>1011.1600000000001</v>
      </c>
      <c r="F30" s="294">
        <v>1137.6400000000001</v>
      </c>
      <c r="G30" s="294">
        <v>3247.0000000000005</v>
      </c>
    </row>
    <row r="31" spans="1:7" ht="14.25">
      <c r="B31" s="293" t="s">
        <v>73</v>
      </c>
      <c r="D31" s="294">
        <v>1803.36</v>
      </c>
      <c r="E31" s="294">
        <v>773.24</v>
      </c>
      <c r="F31" s="294">
        <v>869.95999999999992</v>
      </c>
      <c r="G31" s="294">
        <v>2483</v>
      </c>
    </row>
    <row r="32" spans="1:7" s="85" customFormat="1" ht="14.25">
      <c r="A32" s="87"/>
      <c r="B32" s="293" t="s">
        <v>74</v>
      </c>
      <c r="D32" s="294">
        <v>1248.48</v>
      </c>
      <c r="E32" s="294">
        <v>535.31999999999994</v>
      </c>
      <c r="F32" s="294">
        <v>602.28</v>
      </c>
      <c r="G32" s="294">
        <v>1719</v>
      </c>
    </row>
    <row r="33" spans="2:7" ht="15">
      <c r="B33" s="295" t="s">
        <v>268</v>
      </c>
      <c r="D33" s="297">
        <v>17929.560000000001</v>
      </c>
      <c r="E33" s="297">
        <v>7687.7900000000009</v>
      </c>
      <c r="F33" s="297">
        <v>8649.41</v>
      </c>
      <c r="G33" s="297">
        <v>24686.75</v>
      </c>
    </row>
    <row r="34" spans="2:7" ht="14.25">
      <c r="B34" s="293" t="s">
        <v>76</v>
      </c>
      <c r="D34" s="294">
        <v>10265.280000000001</v>
      </c>
      <c r="E34" s="294">
        <v>4401.5200000000004</v>
      </c>
      <c r="F34" s="294">
        <v>4952.08</v>
      </c>
      <c r="G34" s="294">
        <v>14134</v>
      </c>
    </row>
    <row r="35" spans="2:7" ht="14.25">
      <c r="B35" s="293" t="s">
        <v>77</v>
      </c>
      <c r="D35" s="294">
        <v>2705.04</v>
      </c>
      <c r="E35" s="294">
        <v>1159.8600000000001</v>
      </c>
      <c r="F35" s="294">
        <v>1304.94</v>
      </c>
      <c r="G35" s="294">
        <v>3724.5000000000005</v>
      </c>
    </row>
    <row r="36" spans="2:7" ht="14.25">
      <c r="B36" s="293" t="s">
        <v>269</v>
      </c>
      <c r="D36" s="294">
        <v>2739.7200000000003</v>
      </c>
      <c r="E36" s="294">
        <v>1174.73</v>
      </c>
      <c r="F36" s="294">
        <v>1321.67</v>
      </c>
      <c r="G36" s="294">
        <v>3772.2500000000005</v>
      </c>
    </row>
    <row r="37" spans="2:7" s="85" customFormat="1" ht="14.25">
      <c r="B37" s="293" t="s">
        <v>270</v>
      </c>
      <c r="D37" s="294">
        <v>2219.52</v>
      </c>
      <c r="E37" s="294">
        <v>951.68000000000006</v>
      </c>
      <c r="F37" s="294">
        <v>1070.72</v>
      </c>
      <c r="G37" s="294">
        <v>3056</v>
      </c>
    </row>
    <row r="38" spans="2:7" ht="14.25">
      <c r="B38" s="293" t="s">
        <v>80</v>
      </c>
      <c r="D38" s="294">
        <v>14565.6</v>
      </c>
      <c r="E38" s="294">
        <v>6245.4000000000005</v>
      </c>
      <c r="F38" s="294">
        <v>7026.6</v>
      </c>
      <c r="G38" s="294">
        <v>20055</v>
      </c>
    </row>
    <row r="39" spans="2:7" ht="14.25">
      <c r="B39" s="293" t="s">
        <v>20</v>
      </c>
      <c r="D39" s="294">
        <v>6311.76</v>
      </c>
      <c r="E39" s="294">
        <v>2706.34</v>
      </c>
      <c r="F39" s="294">
        <v>3044.86</v>
      </c>
      <c r="G39" s="294">
        <v>8690.5</v>
      </c>
    </row>
    <row r="40" spans="2:7" ht="14.25">
      <c r="B40" s="293" t="s">
        <v>343</v>
      </c>
      <c r="D40" s="294">
        <v>6589.2</v>
      </c>
      <c r="E40" s="294">
        <v>2825.2999999999997</v>
      </c>
      <c r="F40" s="294">
        <v>3178.7</v>
      </c>
      <c r="G40" s="294">
        <v>9072.5</v>
      </c>
    </row>
    <row r="41" spans="2:7" s="85" customFormat="1" ht="14.25">
      <c r="B41" s="293" t="s">
        <v>271</v>
      </c>
      <c r="D41" s="294">
        <v>5202</v>
      </c>
      <c r="E41" s="294">
        <v>2230.5</v>
      </c>
      <c r="F41" s="294">
        <v>2509.5</v>
      </c>
      <c r="G41" s="294">
        <v>7162.5</v>
      </c>
    </row>
    <row r="42" spans="2:7" ht="15">
      <c r="B42" s="295" t="s">
        <v>272</v>
      </c>
      <c r="D42" s="297">
        <v>9190.2000000000007</v>
      </c>
      <c r="E42" s="297">
        <v>3940.55</v>
      </c>
      <c r="F42" s="297">
        <v>4433.45</v>
      </c>
      <c r="G42" s="297">
        <v>12653.75</v>
      </c>
    </row>
    <row r="43" spans="2:7" ht="14.25">
      <c r="B43" s="293" t="s">
        <v>21</v>
      </c>
      <c r="D43" s="294">
        <v>7525.56</v>
      </c>
      <c r="E43" s="294">
        <v>3226.79</v>
      </c>
      <c r="F43" s="294">
        <v>3630.4100000000003</v>
      </c>
      <c r="G43" s="294">
        <v>10361.75</v>
      </c>
    </row>
    <row r="44" spans="2:7" ht="14.25">
      <c r="B44" s="293" t="s">
        <v>22</v>
      </c>
      <c r="D44" s="294">
        <v>589.56000000000006</v>
      </c>
      <c r="E44" s="294">
        <v>252.79000000000002</v>
      </c>
      <c r="F44" s="294">
        <v>284.41000000000003</v>
      </c>
      <c r="G44" s="294">
        <v>811.75000000000011</v>
      </c>
    </row>
    <row r="45" spans="2:7" ht="14.25">
      <c r="B45" s="293" t="s">
        <v>23</v>
      </c>
      <c r="D45" s="294">
        <v>381.48</v>
      </c>
      <c r="E45" s="294">
        <v>163.57000000000002</v>
      </c>
      <c r="F45" s="294">
        <v>184.03</v>
      </c>
      <c r="G45" s="294">
        <v>525.25</v>
      </c>
    </row>
    <row r="46" spans="2:7" ht="14.25">
      <c r="B46" s="293" t="s">
        <v>24</v>
      </c>
      <c r="D46" s="294">
        <v>242.76000000000005</v>
      </c>
      <c r="E46" s="294">
        <v>104.09000000000002</v>
      </c>
      <c r="F46" s="294">
        <v>117.11000000000001</v>
      </c>
      <c r="G46" s="294">
        <v>334.25000000000006</v>
      </c>
    </row>
    <row r="47" spans="2:7" ht="14.25">
      <c r="B47" s="293" t="s">
        <v>25</v>
      </c>
      <c r="D47" s="294">
        <v>242.76000000000005</v>
      </c>
      <c r="E47" s="294">
        <v>104.09000000000002</v>
      </c>
      <c r="F47" s="294">
        <v>117.11000000000001</v>
      </c>
      <c r="G47" s="294">
        <v>334.25000000000006</v>
      </c>
    </row>
    <row r="48" spans="2:7" ht="14.25">
      <c r="B48" s="293" t="s">
        <v>26</v>
      </c>
      <c r="D48" s="294">
        <v>208.07999999999998</v>
      </c>
      <c r="E48" s="294">
        <v>89.22</v>
      </c>
      <c r="F48" s="294">
        <v>100.38</v>
      </c>
      <c r="G48" s="294">
        <v>286.5</v>
      </c>
    </row>
    <row r="49" spans="2:7" ht="15">
      <c r="B49" s="295" t="s">
        <v>273</v>
      </c>
      <c r="D49" s="297">
        <v>15814.079999999998</v>
      </c>
      <c r="E49" s="297">
        <v>6780.7199999999993</v>
      </c>
      <c r="F49" s="297">
        <v>7628.8799999999992</v>
      </c>
      <c r="G49" s="297">
        <v>21773.999999999996</v>
      </c>
    </row>
    <row r="50" spans="2:7" ht="14.25">
      <c r="B50" s="293" t="s">
        <v>27</v>
      </c>
      <c r="D50" s="294">
        <v>14218.799999999997</v>
      </c>
      <c r="E50" s="294">
        <v>6096.6999999999989</v>
      </c>
      <c r="F50" s="294">
        <v>6859.2999999999993</v>
      </c>
      <c r="G50" s="294">
        <v>19577.499999999996</v>
      </c>
    </row>
    <row r="51" spans="2:7" ht="14.25">
      <c r="B51" s="298" t="s">
        <v>84</v>
      </c>
      <c r="D51" s="294">
        <v>1595.28</v>
      </c>
      <c r="E51" s="294">
        <v>684.02</v>
      </c>
      <c r="F51" s="294">
        <v>769.58</v>
      </c>
      <c r="G51" s="294">
        <v>2196.5</v>
      </c>
    </row>
    <row r="52" spans="2:7" ht="14.25">
      <c r="B52" s="293" t="s">
        <v>85</v>
      </c>
      <c r="D52" s="294">
        <v>3363.96</v>
      </c>
      <c r="E52" s="294">
        <v>1442.39</v>
      </c>
      <c r="F52" s="294">
        <v>1622.81</v>
      </c>
      <c r="G52" s="294">
        <v>4631.75</v>
      </c>
    </row>
    <row r="53" spans="2:7" ht="14.25">
      <c r="B53" s="293" t="s">
        <v>274</v>
      </c>
      <c r="D53" s="294">
        <v>3468</v>
      </c>
      <c r="E53" s="294">
        <v>1487</v>
      </c>
      <c r="F53" s="294">
        <v>1673</v>
      </c>
      <c r="G53" s="294">
        <v>4775</v>
      </c>
    </row>
    <row r="54" spans="2:7" ht="14.25">
      <c r="B54" s="293" t="s">
        <v>87</v>
      </c>
      <c r="D54" s="294">
        <v>7698.96</v>
      </c>
      <c r="E54" s="294">
        <v>3301.1400000000003</v>
      </c>
      <c r="F54" s="294">
        <v>3714.06</v>
      </c>
      <c r="G54" s="294">
        <v>10600.5</v>
      </c>
    </row>
    <row r="55" spans="2:7" ht="14.25">
      <c r="B55" s="293" t="s">
        <v>88</v>
      </c>
      <c r="D55" s="294">
        <v>8115.119999999999</v>
      </c>
      <c r="E55" s="294">
        <v>3479.5799999999995</v>
      </c>
      <c r="F55" s="294">
        <v>3914.8199999999997</v>
      </c>
      <c r="G55" s="294">
        <v>11173.499999999998</v>
      </c>
    </row>
    <row r="56" spans="2:7" ht="14.25">
      <c r="B56" s="293" t="s">
        <v>89</v>
      </c>
      <c r="D56" s="294">
        <v>4092.24</v>
      </c>
      <c r="E56" s="294">
        <v>1754.6599999999999</v>
      </c>
      <c r="F56" s="294">
        <v>1974.1399999999999</v>
      </c>
      <c r="G56" s="294">
        <v>5634.5</v>
      </c>
    </row>
    <row r="57" spans="2:7" ht="14.25">
      <c r="B57" s="293" t="s">
        <v>275</v>
      </c>
      <c r="D57" s="294">
        <v>4161.6000000000004</v>
      </c>
      <c r="E57" s="294">
        <v>1784.4</v>
      </c>
      <c r="F57" s="294">
        <v>2007.6000000000001</v>
      </c>
      <c r="G57" s="294">
        <v>5730</v>
      </c>
    </row>
    <row r="58" spans="2:7" ht="14.25">
      <c r="B58" s="293" t="s">
        <v>91</v>
      </c>
      <c r="D58" s="294">
        <v>4300.32</v>
      </c>
      <c r="E58" s="294">
        <v>1843.8799999999999</v>
      </c>
      <c r="F58" s="294">
        <v>2074.52</v>
      </c>
      <c r="G58" s="294">
        <v>5921</v>
      </c>
    </row>
    <row r="59" spans="2:7" s="85" customFormat="1" ht="14.25">
      <c r="B59" s="293" t="s">
        <v>92</v>
      </c>
      <c r="D59" s="294">
        <v>7040.04</v>
      </c>
      <c r="E59" s="294">
        <v>3018.6099999999997</v>
      </c>
      <c r="F59" s="294">
        <v>3396.1899999999996</v>
      </c>
      <c r="G59" s="294">
        <v>9693.25</v>
      </c>
    </row>
    <row r="60" spans="2:7" ht="14.25">
      <c r="B60" s="293" t="s">
        <v>93</v>
      </c>
      <c r="D60" s="294">
        <v>3051.84</v>
      </c>
      <c r="E60" s="294">
        <v>1308.5600000000002</v>
      </c>
      <c r="F60" s="294">
        <v>1472.24</v>
      </c>
      <c r="G60" s="294">
        <v>4202</v>
      </c>
    </row>
    <row r="61" spans="2:7" ht="14.25">
      <c r="B61" s="293" t="s">
        <v>94</v>
      </c>
      <c r="D61" s="294">
        <v>4335</v>
      </c>
      <c r="E61" s="294">
        <v>1858.75</v>
      </c>
      <c r="F61" s="294">
        <v>2091.25</v>
      </c>
      <c r="G61" s="294">
        <v>5968.75</v>
      </c>
    </row>
    <row r="62" spans="2:7" ht="14.25">
      <c r="B62" s="293" t="s">
        <v>95</v>
      </c>
      <c r="D62" s="294">
        <v>1560.6000000000001</v>
      </c>
      <c r="E62" s="294">
        <v>669.15000000000009</v>
      </c>
      <c r="F62" s="294">
        <v>752.85000000000014</v>
      </c>
      <c r="G62" s="294">
        <v>2148.7500000000005</v>
      </c>
    </row>
    <row r="63" spans="2:7" s="85" customFormat="1" ht="14.25">
      <c r="B63" s="293" t="s">
        <v>96</v>
      </c>
      <c r="D63" s="294">
        <v>936.36</v>
      </c>
      <c r="E63" s="294">
        <v>401.49</v>
      </c>
      <c r="F63" s="294">
        <v>451.71000000000004</v>
      </c>
      <c r="G63" s="294">
        <v>1289.25</v>
      </c>
    </row>
    <row r="64" spans="2:7" ht="14.25">
      <c r="B64" s="293" t="s">
        <v>97</v>
      </c>
      <c r="D64" s="294">
        <v>5722.2</v>
      </c>
      <c r="E64" s="294">
        <v>2453.5500000000002</v>
      </c>
      <c r="F64" s="294">
        <v>2760.4500000000003</v>
      </c>
      <c r="G64" s="294">
        <v>7878.75</v>
      </c>
    </row>
    <row r="65" spans="2:7" ht="14.25">
      <c r="B65" s="293" t="s">
        <v>98</v>
      </c>
      <c r="D65" s="294">
        <v>1560.6000000000001</v>
      </c>
      <c r="E65" s="294">
        <v>669.15000000000009</v>
      </c>
      <c r="F65" s="294">
        <v>752.85000000000014</v>
      </c>
      <c r="G65" s="294">
        <v>2148.7500000000005</v>
      </c>
    </row>
    <row r="66" spans="2:7" ht="15" thickBot="1">
      <c r="B66" s="299" t="s">
        <v>99</v>
      </c>
      <c r="D66" s="300">
        <v>3190.56</v>
      </c>
      <c r="E66" s="300">
        <v>1368.04</v>
      </c>
      <c r="F66" s="300">
        <v>1539.16</v>
      </c>
      <c r="G66" s="300">
        <v>4393</v>
      </c>
    </row>
    <row r="67" spans="2:7" ht="15.75" thickBot="1">
      <c r="B67" s="301"/>
      <c r="D67" s="290">
        <v>346799.99999999994</v>
      </c>
      <c r="E67" s="290">
        <v>148699.99999999997</v>
      </c>
      <c r="F67" s="290">
        <v>167299.99999999994</v>
      </c>
      <c r="G67" s="290">
        <v>477499.99999999988</v>
      </c>
    </row>
    <row r="68" spans="2:7">
      <c r="D68" s="88"/>
      <c r="E68" s="88"/>
      <c r="F68" s="88"/>
      <c r="G68" s="88"/>
    </row>
    <row r="69" spans="2:7" ht="15" customHeight="1">
      <c r="B69" s="77" t="s">
        <v>276</v>
      </c>
      <c r="D69" s="90"/>
      <c r="E69" s="91"/>
      <c r="F69" s="91"/>
      <c r="G69" s="91" t="s">
        <v>277</v>
      </c>
    </row>
    <row r="70" spans="2:7" ht="15" customHeight="1">
      <c r="B70" s="89">
        <v>45407</v>
      </c>
      <c r="D70" s="90"/>
      <c r="E70" s="90"/>
      <c r="F70" s="90"/>
      <c r="G70" s="90"/>
    </row>
    <row r="71" spans="2:7">
      <c r="B71" s="92"/>
      <c r="D71" s="90"/>
      <c r="E71" s="90"/>
      <c r="F71" s="90"/>
      <c r="G71" s="90"/>
    </row>
    <row r="72" spans="2:7">
      <c r="E72" s="91"/>
      <c r="F72" s="91"/>
      <c r="G72" s="91"/>
    </row>
    <row r="73" spans="2:7">
      <c r="E73" s="91"/>
      <c r="F73" s="91"/>
      <c r="G73" s="91"/>
    </row>
    <row r="74" spans="2:7">
      <c r="E74" s="91"/>
      <c r="F74" s="91"/>
      <c r="G74" s="91"/>
    </row>
  </sheetData>
  <sheetProtection algorithmName="SHA-512" hashValue="r8Qs3X8fS/BTvCJyoPiWGbnvfNvmn0GnjZhsuJXi6roWkQIEn8rTPVmSEazaKR7hfeOHo3BLOfGn6XhAnUqbFg==" saltValue="BQ4DfelTFBN8l0dQAi3/RA==" spinCount="100000" sheet="1" objects="1" scenarios="1"/>
  <mergeCells count="3">
    <mergeCell ref="D1:G1"/>
    <mergeCell ref="D2:G2"/>
    <mergeCell ref="D4:D5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xSplit="1" ySplit="1" topLeftCell="B2" activePane="bottomRight" state="frozen"/>
      <selection sqref="A1:E9"/>
      <selection pane="topRight" sqref="A1:E9"/>
      <selection pane="bottomLeft" sqref="A1:E9"/>
      <selection pane="bottomRight" sqref="A1:E9"/>
    </sheetView>
  </sheetViews>
  <sheetFormatPr defaultRowHeight="15"/>
  <cols>
    <col min="1" max="1" width="28.5703125" bestFit="1" customWidth="1"/>
    <col min="2" max="2" width="13.140625" style="94" bestFit="1" customWidth="1"/>
    <col min="3" max="3" width="14.5703125" style="94" bestFit="1" customWidth="1"/>
  </cols>
  <sheetData>
    <row r="1" spans="1:3" s="93" customFormat="1">
      <c r="A1" s="93" t="s">
        <v>35</v>
      </c>
      <c r="B1" s="95" t="s">
        <v>176</v>
      </c>
      <c r="C1" s="95" t="s">
        <v>278</v>
      </c>
    </row>
    <row r="2" spans="1:3">
      <c r="A2" t="s">
        <v>18</v>
      </c>
      <c r="B2" s="94">
        <v>4967</v>
      </c>
      <c r="C2" s="94">
        <v>17166.600000000002</v>
      </c>
    </row>
    <row r="3" spans="1:3">
      <c r="A3" t="s">
        <v>63</v>
      </c>
      <c r="B3" s="94">
        <v>1073</v>
      </c>
      <c r="C3" s="94">
        <v>2496.96</v>
      </c>
    </row>
    <row r="4" spans="1:3">
      <c r="A4" t="s">
        <v>19</v>
      </c>
      <c r="B4" s="94">
        <v>3211</v>
      </c>
      <c r="C4" s="94">
        <v>6866.6399999999994</v>
      </c>
    </row>
    <row r="5" spans="1:3">
      <c r="A5" t="s">
        <v>17</v>
      </c>
      <c r="B5" s="94">
        <v>16195</v>
      </c>
      <c r="C5" s="94">
        <v>30969.239999999998</v>
      </c>
    </row>
  </sheetData>
  <sortState ref="A2:B5">
    <sortCondition ref="A1:A5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RU58"/>
  <sheetViews>
    <sheetView showGridLines="0" zoomScale="77" zoomScaleNormal="77" workbookViewId="0">
      <pane xSplit="11" topLeftCell="L1" activePane="topRight" state="frozen"/>
      <selection sqref="A1:E7"/>
      <selection pane="topRight" sqref="A1:E9"/>
    </sheetView>
  </sheetViews>
  <sheetFormatPr defaultColWidth="9.140625" defaultRowHeight="15"/>
  <cols>
    <col min="1" max="1" width="1.28515625" style="22" customWidth="1"/>
    <col min="2" max="2" width="19.7109375" style="22" customWidth="1"/>
    <col min="3" max="3" width="1.28515625" style="22" customWidth="1"/>
    <col min="4" max="4" width="14.140625" style="22" customWidth="1"/>
    <col min="5" max="5" width="13.85546875" style="22" customWidth="1"/>
    <col min="6" max="6" width="1.28515625" style="22" customWidth="1"/>
    <col min="7" max="7" width="18.28515625" style="22" customWidth="1"/>
    <col min="8" max="8" width="1.28515625" style="22" customWidth="1"/>
    <col min="9" max="9" width="16.140625" style="22" customWidth="1"/>
    <col min="10" max="10" width="1.28515625" style="22" customWidth="1"/>
    <col min="11" max="11" width="59.140625" style="22" customWidth="1"/>
    <col min="12" max="12" width="18.42578125" style="22" customWidth="1"/>
    <col min="13" max="13" width="15.7109375" style="22" customWidth="1"/>
    <col min="14" max="14" width="14" style="22" customWidth="1"/>
    <col min="15" max="15" width="1.28515625" style="22" customWidth="1"/>
    <col min="16" max="16" width="13.7109375" style="22" customWidth="1"/>
    <col min="17" max="17" width="16.28515625" style="22" customWidth="1"/>
    <col min="18" max="22" width="16.7109375" style="22" customWidth="1"/>
    <col min="23" max="23" width="16.28515625" style="22" customWidth="1"/>
    <col min="24" max="25" width="16.7109375" style="22" customWidth="1"/>
    <col min="26" max="26" width="1.28515625" style="22" customWidth="1"/>
    <col min="27" max="27" width="15.7109375" style="22" customWidth="1"/>
    <col min="28" max="29" width="16.7109375" style="22" customWidth="1"/>
    <col min="30" max="30" width="20.140625" style="22" customWidth="1"/>
    <col min="31" max="32" width="16.7109375" style="22" customWidth="1"/>
    <col min="33" max="33" width="1.28515625" style="22" customWidth="1"/>
    <col min="34" max="34" width="13.42578125" style="22" customWidth="1"/>
    <col min="35" max="40" width="14.42578125" style="22" customWidth="1"/>
    <col min="41" max="41" width="13.42578125" style="22" customWidth="1"/>
    <col min="42" max="46" width="14.42578125" style="22" customWidth="1"/>
    <col min="47" max="47" width="1.140625" style="22" customWidth="1"/>
    <col min="48" max="48" width="15.7109375" style="22" customWidth="1"/>
    <col min="49" max="49" width="14.42578125" style="22" customWidth="1"/>
    <col min="50" max="50" width="15.7109375" style="22" customWidth="1"/>
    <col min="51" max="51" width="14.42578125" style="22" customWidth="1"/>
    <col min="52" max="56" width="15.7109375" style="22" customWidth="1"/>
    <col min="57" max="57" width="14.7109375" style="22" customWidth="1"/>
    <col min="58" max="58" width="1.28515625" style="22" customWidth="1"/>
    <col min="59" max="59" width="14.7109375" style="22" customWidth="1"/>
    <col min="60" max="69" width="16.7109375" style="22" customWidth="1"/>
    <col min="70" max="70" width="1.28515625" style="22" customWidth="1"/>
    <col min="71" max="77" width="16.7109375" style="22" customWidth="1"/>
    <col min="78" max="78" width="1.28515625" style="22" customWidth="1"/>
    <col min="79" max="79" width="0.85546875" style="22" customWidth="1"/>
    <col min="80" max="80" width="13.28515625" style="22" customWidth="1"/>
    <col min="81" max="16384" width="9.140625" style="22"/>
  </cols>
  <sheetData>
    <row r="2" spans="1:489" ht="28.5">
      <c r="B2" s="32" t="s">
        <v>42</v>
      </c>
      <c r="K2" s="212"/>
      <c r="L2" s="213"/>
    </row>
    <row r="3" spans="1:489" ht="28.5">
      <c r="B3" s="32" t="s">
        <v>342</v>
      </c>
      <c r="K3" s="212"/>
      <c r="L3" s="213"/>
      <c r="R3" s="214"/>
      <c r="S3" s="215"/>
    </row>
    <row r="4" spans="1:489" ht="28.5">
      <c r="B4" s="33" t="s">
        <v>41</v>
      </c>
      <c r="C4" s="33"/>
      <c r="D4" s="33"/>
      <c r="I4" s="34"/>
      <c r="K4" s="212"/>
      <c r="L4" s="213"/>
      <c r="P4" s="34" t="s">
        <v>43</v>
      </c>
      <c r="R4" s="216"/>
      <c r="S4" s="217"/>
      <c r="AA4" s="34" t="s">
        <v>43</v>
      </c>
      <c r="AH4" s="34" t="s">
        <v>44</v>
      </c>
      <c r="AV4" s="34" t="s">
        <v>45</v>
      </c>
      <c r="BG4" s="34" t="s">
        <v>46</v>
      </c>
      <c r="BS4" s="34" t="s">
        <v>47</v>
      </c>
    </row>
    <row r="5" spans="1:489" ht="7.5" customHeight="1">
      <c r="B5" s="35"/>
    </row>
    <row r="6" spans="1:489" ht="9.75" customHeight="1" thickBot="1">
      <c r="A6" s="36"/>
      <c r="B6" s="37"/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7"/>
      <c r="P6" s="39"/>
      <c r="Q6" s="39"/>
      <c r="R6" s="40"/>
      <c r="S6" s="41"/>
      <c r="T6" s="41"/>
      <c r="U6" s="40"/>
      <c r="V6" s="40"/>
      <c r="W6" s="40"/>
      <c r="X6" s="40"/>
      <c r="Y6" s="40"/>
      <c r="Z6" s="37"/>
      <c r="AA6" s="42"/>
      <c r="AB6" s="40"/>
      <c r="AC6" s="40"/>
      <c r="AD6" s="40"/>
      <c r="AE6" s="40"/>
      <c r="AF6" s="40"/>
      <c r="AG6" s="37"/>
      <c r="AH6" s="40"/>
      <c r="AI6" s="39"/>
      <c r="AJ6" s="40"/>
      <c r="AK6" s="40"/>
      <c r="AL6" s="40"/>
      <c r="AM6" s="40"/>
      <c r="AN6" s="40"/>
      <c r="AO6" s="42"/>
      <c r="AP6" s="40"/>
      <c r="AQ6" s="40"/>
      <c r="AR6" s="40"/>
      <c r="AS6" s="40"/>
      <c r="AT6" s="40"/>
      <c r="AU6" s="37"/>
      <c r="AV6" s="40"/>
      <c r="AW6" s="42"/>
      <c r="AX6" s="40"/>
      <c r="AY6" s="40"/>
      <c r="AZ6" s="40"/>
      <c r="BA6" s="40"/>
      <c r="BB6" s="40"/>
      <c r="BC6" s="40"/>
      <c r="BD6" s="39"/>
      <c r="BE6" s="40"/>
      <c r="BF6" s="37"/>
      <c r="BG6" s="42"/>
      <c r="BH6" s="40"/>
      <c r="BI6" s="40"/>
      <c r="BJ6" s="40"/>
      <c r="BK6" s="40"/>
      <c r="BL6" s="40"/>
      <c r="BM6" s="40"/>
      <c r="BN6" s="40"/>
      <c r="BO6" s="40"/>
      <c r="BP6" s="40"/>
      <c r="BQ6" s="39"/>
      <c r="BR6" s="37"/>
      <c r="BS6" s="42"/>
      <c r="BT6" s="40"/>
      <c r="BU6" s="40"/>
      <c r="BV6" s="40"/>
      <c r="BW6" s="40"/>
      <c r="BX6" s="40"/>
      <c r="BY6" s="43"/>
      <c r="BZ6" s="43"/>
    </row>
    <row r="7" spans="1:489" ht="22.5" customHeight="1" thickTop="1" thickBot="1">
      <c r="A7" s="36"/>
      <c r="B7" s="350" t="s">
        <v>48</v>
      </c>
      <c r="C7" s="44"/>
      <c r="D7" s="353" t="s">
        <v>49</v>
      </c>
      <c r="E7" s="353"/>
      <c r="F7" s="45"/>
      <c r="G7" s="350" t="s">
        <v>50</v>
      </c>
      <c r="H7" s="44"/>
      <c r="I7" s="354" t="s">
        <v>51</v>
      </c>
      <c r="J7" s="44"/>
      <c r="K7" s="350" t="s">
        <v>0</v>
      </c>
      <c r="L7" s="350" t="s">
        <v>52</v>
      </c>
      <c r="M7" s="350" t="s">
        <v>53</v>
      </c>
      <c r="N7" s="46" t="s">
        <v>54</v>
      </c>
      <c r="O7" s="44"/>
      <c r="P7" s="357" t="s">
        <v>55</v>
      </c>
      <c r="Q7" s="350" t="s">
        <v>56</v>
      </c>
      <c r="R7" s="350" t="s">
        <v>57</v>
      </c>
      <c r="S7" s="350" t="s">
        <v>58</v>
      </c>
      <c r="T7" s="348" t="s">
        <v>59</v>
      </c>
      <c r="U7" s="348" t="s">
        <v>60</v>
      </c>
      <c r="V7" s="350" t="s">
        <v>61</v>
      </c>
      <c r="W7" s="357" t="s">
        <v>62</v>
      </c>
      <c r="X7" s="350" t="s">
        <v>17</v>
      </c>
      <c r="Y7" s="350" t="s">
        <v>63</v>
      </c>
      <c r="Z7" s="44"/>
      <c r="AA7" s="357" t="s">
        <v>64</v>
      </c>
      <c r="AB7" s="350" t="s">
        <v>18</v>
      </c>
      <c r="AC7" s="350" t="s">
        <v>65</v>
      </c>
      <c r="AD7" s="350" t="s">
        <v>66</v>
      </c>
      <c r="AE7" s="350" t="s">
        <v>67</v>
      </c>
      <c r="AF7" s="350" t="s">
        <v>19</v>
      </c>
      <c r="AG7" s="44"/>
      <c r="AH7" s="357" t="s">
        <v>68</v>
      </c>
      <c r="AI7" s="350" t="s">
        <v>69</v>
      </c>
      <c r="AJ7" s="350" t="s">
        <v>70</v>
      </c>
      <c r="AK7" s="350" t="s">
        <v>71</v>
      </c>
      <c r="AL7" s="350" t="s">
        <v>72</v>
      </c>
      <c r="AM7" s="350" t="s">
        <v>73</v>
      </c>
      <c r="AN7" s="350" t="s">
        <v>74</v>
      </c>
      <c r="AO7" s="357" t="s">
        <v>75</v>
      </c>
      <c r="AP7" s="350" t="s">
        <v>76</v>
      </c>
      <c r="AQ7" s="350" t="s">
        <v>77</v>
      </c>
      <c r="AR7" s="350" t="s">
        <v>78</v>
      </c>
      <c r="AS7" s="350" t="s">
        <v>79</v>
      </c>
      <c r="AT7" s="350" t="s">
        <v>80</v>
      </c>
      <c r="AU7" s="218"/>
      <c r="AV7" s="350" t="s">
        <v>20</v>
      </c>
      <c r="AW7" s="350" t="s">
        <v>343</v>
      </c>
      <c r="AX7" s="350" t="s">
        <v>81</v>
      </c>
      <c r="AY7" s="357" t="s">
        <v>82</v>
      </c>
      <c r="AZ7" s="350" t="s">
        <v>21</v>
      </c>
      <c r="BA7" s="350" t="s">
        <v>22</v>
      </c>
      <c r="BB7" s="350" t="s">
        <v>23</v>
      </c>
      <c r="BC7" s="350" t="s">
        <v>24</v>
      </c>
      <c r="BD7" s="350" t="s">
        <v>25</v>
      </c>
      <c r="BE7" s="350" t="s">
        <v>26</v>
      </c>
      <c r="BF7" s="44"/>
      <c r="BG7" s="47" t="s">
        <v>83</v>
      </c>
      <c r="BH7" s="350" t="s">
        <v>27</v>
      </c>
      <c r="BI7" s="350" t="s">
        <v>84</v>
      </c>
      <c r="BJ7" s="350" t="s">
        <v>85</v>
      </c>
      <c r="BK7" s="350" t="s">
        <v>86</v>
      </c>
      <c r="BL7" s="350" t="s">
        <v>87</v>
      </c>
      <c r="BM7" s="350" t="s">
        <v>88</v>
      </c>
      <c r="BN7" s="350" t="s">
        <v>89</v>
      </c>
      <c r="BO7" s="350" t="s">
        <v>90</v>
      </c>
      <c r="BP7" s="350" t="s">
        <v>91</v>
      </c>
      <c r="BQ7" s="350" t="s">
        <v>92</v>
      </c>
      <c r="BR7" s="44"/>
      <c r="BS7" s="350" t="s">
        <v>93</v>
      </c>
      <c r="BT7" s="350" t="s">
        <v>94</v>
      </c>
      <c r="BU7" s="350" t="s">
        <v>95</v>
      </c>
      <c r="BV7" s="350" t="s">
        <v>96</v>
      </c>
      <c r="BW7" s="350" t="s">
        <v>97</v>
      </c>
      <c r="BX7" s="350" t="s">
        <v>98</v>
      </c>
      <c r="BY7" s="350" t="s">
        <v>99</v>
      </c>
      <c r="BZ7" s="48"/>
      <c r="CF7" s="219"/>
    </row>
    <row r="8" spans="1:489" ht="22.5" customHeight="1" thickTop="1" thickBot="1">
      <c r="A8" s="36"/>
      <c r="B8" s="351"/>
      <c r="C8" s="44"/>
      <c r="D8" s="360" t="s">
        <v>100</v>
      </c>
      <c r="E8" s="360" t="s">
        <v>101</v>
      </c>
      <c r="F8" s="45"/>
      <c r="G8" s="351"/>
      <c r="H8" s="44"/>
      <c r="I8" s="355"/>
      <c r="J8" s="44"/>
      <c r="K8" s="351"/>
      <c r="L8" s="351"/>
      <c r="M8" s="351"/>
      <c r="N8" s="49" t="s">
        <v>102</v>
      </c>
      <c r="O8" s="44"/>
      <c r="P8" s="358"/>
      <c r="Q8" s="351"/>
      <c r="R8" s="351"/>
      <c r="S8" s="351"/>
      <c r="T8" s="349"/>
      <c r="U8" s="349"/>
      <c r="V8" s="351"/>
      <c r="W8" s="358"/>
      <c r="X8" s="351"/>
      <c r="Y8" s="351"/>
      <c r="Z8" s="44"/>
      <c r="AA8" s="358"/>
      <c r="AB8" s="351"/>
      <c r="AC8" s="351"/>
      <c r="AD8" s="351"/>
      <c r="AE8" s="351"/>
      <c r="AF8" s="351"/>
      <c r="AG8" s="44"/>
      <c r="AH8" s="358"/>
      <c r="AI8" s="351"/>
      <c r="AJ8" s="351"/>
      <c r="AK8" s="351"/>
      <c r="AL8" s="351"/>
      <c r="AM8" s="351"/>
      <c r="AN8" s="351"/>
      <c r="AO8" s="358"/>
      <c r="AP8" s="351"/>
      <c r="AQ8" s="351"/>
      <c r="AR8" s="351" t="s">
        <v>103</v>
      </c>
      <c r="AS8" s="351" t="s">
        <v>104</v>
      </c>
      <c r="AT8" s="351" t="s">
        <v>105</v>
      </c>
      <c r="AU8" s="218"/>
      <c r="AV8" s="351" t="s">
        <v>106</v>
      </c>
      <c r="AW8" s="351"/>
      <c r="AX8" s="351" t="s">
        <v>107</v>
      </c>
      <c r="AY8" s="358"/>
      <c r="AZ8" s="351"/>
      <c r="BA8" s="351"/>
      <c r="BB8" s="351"/>
      <c r="BC8" s="351"/>
      <c r="BD8" s="351"/>
      <c r="BE8" s="351"/>
      <c r="BF8" s="44"/>
      <c r="BG8" s="50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44"/>
      <c r="BS8" s="351"/>
      <c r="BT8" s="351"/>
      <c r="BU8" s="351"/>
      <c r="BV8" s="351" t="s">
        <v>108</v>
      </c>
      <c r="BW8" s="351"/>
      <c r="BX8" s="351" t="s">
        <v>109</v>
      </c>
      <c r="BY8" s="351" t="s">
        <v>110</v>
      </c>
      <c r="BZ8" s="48"/>
      <c r="CF8" s="219"/>
    </row>
    <row r="9" spans="1:489" ht="16.5" customHeight="1" thickTop="1" thickBot="1">
      <c r="A9" s="36"/>
      <c r="B9" s="352"/>
      <c r="C9" s="48"/>
      <c r="D9" s="360"/>
      <c r="E9" s="360"/>
      <c r="F9" s="48"/>
      <c r="G9" s="352"/>
      <c r="H9" s="48"/>
      <c r="I9" s="356"/>
      <c r="J9" s="48"/>
      <c r="K9" s="352"/>
      <c r="L9" s="352"/>
      <c r="M9" s="352"/>
      <c r="N9" s="51" t="s">
        <v>111</v>
      </c>
      <c r="O9" s="44"/>
      <c r="P9" s="52"/>
      <c r="Q9" s="51" t="s">
        <v>112</v>
      </c>
      <c r="R9" s="51" t="s">
        <v>113</v>
      </c>
      <c r="S9" s="51" t="s">
        <v>114</v>
      </c>
      <c r="T9" s="51" t="s">
        <v>115</v>
      </c>
      <c r="U9" s="51" t="s">
        <v>116</v>
      </c>
      <c r="V9" s="51" t="s">
        <v>117</v>
      </c>
      <c r="W9" s="53"/>
      <c r="X9" s="51" t="s">
        <v>118</v>
      </c>
      <c r="Y9" s="51" t="s">
        <v>119</v>
      </c>
      <c r="Z9" s="48"/>
      <c r="AA9" s="52"/>
      <c r="AB9" s="51" t="s">
        <v>120</v>
      </c>
      <c r="AC9" s="51" t="s">
        <v>121</v>
      </c>
      <c r="AD9" s="51" t="s">
        <v>122</v>
      </c>
      <c r="AE9" s="51" t="s">
        <v>123</v>
      </c>
      <c r="AF9" s="51" t="s">
        <v>124</v>
      </c>
      <c r="AG9" s="48"/>
      <c r="AH9" s="52"/>
      <c r="AI9" s="51" t="s">
        <v>125</v>
      </c>
      <c r="AJ9" s="51" t="s">
        <v>126</v>
      </c>
      <c r="AK9" s="51" t="s">
        <v>127</v>
      </c>
      <c r="AL9" s="51" t="s">
        <v>128</v>
      </c>
      <c r="AM9" s="51" t="s">
        <v>129</v>
      </c>
      <c r="AN9" s="51" t="s">
        <v>130</v>
      </c>
      <c r="AO9" s="52"/>
      <c r="AP9" s="51" t="s">
        <v>131</v>
      </c>
      <c r="AQ9" s="51" t="s">
        <v>132</v>
      </c>
      <c r="AR9" s="51" t="s">
        <v>133</v>
      </c>
      <c r="AS9" s="51" t="s">
        <v>134</v>
      </c>
      <c r="AT9" s="51" t="s">
        <v>135</v>
      </c>
      <c r="AU9" s="220"/>
      <c r="AV9" s="51" t="s">
        <v>136</v>
      </c>
      <c r="AW9" s="51" t="s">
        <v>137</v>
      </c>
      <c r="AX9" s="51" t="s">
        <v>138</v>
      </c>
      <c r="AY9" s="52"/>
      <c r="AZ9" s="51" t="s">
        <v>139</v>
      </c>
      <c r="BA9" s="51" t="s">
        <v>140</v>
      </c>
      <c r="BB9" s="51" t="s">
        <v>141</v>
      </c>
      <c r="BC9" s="51" t="s">
        <v>142</v>
      </c>
      <c r="BD9" s="51" t="s">
        <v>143</v>
      </c>
      <c r="BE9" s="51" t="s">
        <v>144</v>
      </c>
      <c r="BF9" s="48"/>
      <c r="BG9" s="52"/>
      <c r="BH9" s="51" t="s">
        <v>145</v>
      </c>
      <c r="BI9" s="51" t="s">
        <v>146</v>
      </c>
      <c r="BJ9" s="51" t="s">
        <v>147</v>
      </c>
      <c r="BK9" s="51" t="s">
        <v>148</v>
      </c>
      <c r="BL9" s="51" t="s">
        <v>149</v>
      </c>
      <c r="BM9" s="51" t="s">
        <v>150</v>
      </c>
      <c r="BN9" s="51" t="s">
        <v>151</v>
      </c>
      <c r="BO9" s="51" t="s">
        <v>152</v>
      </c>
      <c r="BP9" s="51" t="s">
        <v>153</v>
      </c>
      <c r="BQ9" s="51" t="s">
        <v>154</v>
      </c>
      <c r="BR9" s="48"/>
      <c r="BS9" s="51" t="s">
        <v>155</v>
      </c>
      <c r="BT9" s="51" t="s">
        <v>156</v>
      </c>
      <c r="BU9" s="51" t="s">
        <v>157</v>
      </c>
      <c r="BV9" s="51" t="s">
        <v>158</v>
      </c>
      <c r="BW9" s="51" t="s">
        <v>159</v>
      </c>
      <c r="BX9" s="51" t="s">
        <v>160</v>
      </c>
      <c r="BY9" s="51" t="s">
        <v>161</v>
      </c>
      <c r="BZ9" s="48"/>
      <c r="CF9" s="219"/>
    </row>
    <row r="10" spans="1:489" s="229" customFormat="1" ht="15.75" thickTop="1">
      <c r="A10" s="221"/>
      <c r="B10" s="222" t="s">
        <v>162</v>
      </c>
      <c r="C10" s="223"/>
      <c r="D10" s="222" t="s">
        <v>163</v>
      </c>
      <c r="E10" s="222" t="s">
        <v>164</v>
      </c>
      <c r="F10" s="223"/>
      <c r="G10" s="222" t="s">
        <v>165</v>
      </c>
      <c r="H10" s="223"/>
      <c r="I10" s="224" t="s">
        <v>166</v>
      </c>
      <c r="J10" s="223"/>
      <c r="K10" s="225" t="s">
        <v>167</v>
      </c>
      <c r="L10" s="58" t="s">
        <v>168</v>
      </c>
      <c r="M10" s="58" t="s">
        <v>168</v>
      </c>
      <c r="N10" s="57">
        <v>0.65</v>
      </c>
      <c r="O10" s="226"/>
      <c r="P10" s="58" t="s">
        <v>168</v>
      </c>
      <c r="Q10" s="62">
        <v>17582</v>
      </c>
      <c r="R10" s="59" t="s">
        <v>168</v>
      </c>
      <c r="S10" s="59" t="s">
        <v>168</v>
      </c>
      <c r="T10" s="59" t="s">
        <v>168</v>
      </c>
      <c r="U10" s="59" t="s">
        <v>168</v>
      </c>
      <c r="V10" s="59" t="s">
        <v>168</v>
      </c>
      <c r="W10" s="58" t="s">
        <v>168</v>
      </c>
      <c r="X10" s="59" t="s">
        <v>168</v>
      </c>
      <c r="Y10" s="59" t="s">
        <v>168</v>
      </c>
      <c r="Z10" s="223"/>
      <c r="AA10" s="58" t="s">
        <v>168</v>
      </c>
      <c r="AB10" s="59" t="s">
        <v>168</v>
      </c>
      <c r="AC10" s="59" t="s">
        <v>168</v>
      </c>
      <c r="AD10" s="59" t="s">
        <v>168</v>
      </c>
      <c r="AE10" s="59" t="s">
        <v>168</v>
      </c>
      <c r="AF10" s="59" t="s">
        <v>168</v>
      </c>
      <c r="AG10" s="223"/>
      <c r="AH10" s="58" t="s">
        <v>168</v>
      </c>
      <c r="AI10" s="59" t="s">
        <v>168</v>
      </c>
      <c r="AJ10" s="59" t="s">
        <v>168</v>
      </c>
      <c r="AK10" s="59" t="s">
        <v>168</v>
      </c>
      <c r="AL10" s="59" t="s">
        <v>168</v>
      </c>
      <c r="AM10" s="59" t="s">
        <v>168</v>
      </c>
      <c r="AN10" s="59" t="s">
        <v>168</v>
      </c>
      <c r="AO10" s="58" t="s">
        <v>168</v>
      </c>
      <c r="AP10" s="59" t="s">
        <v>168</v>
      </c>
      <c r="AQ10" s="59" t="s">
        <v>168</v>
      </c>
      <c r="AR10" s="59" t="s">
        <v>168</v>
      </c>
      <c r="AS10" s="59" t="s">
        <v>168</v>
      </c>
      <c r="AT10" s="59" t="s">
        <v>168</v>
      </c>
      <c r="AU10" s="223">
        <v>0</v>
      </c>
      <c r="AV10" s="59" t="s">
        <v>168</v>
      </c>
      <c r="AW10" s="59" t="s">
        <v>168</v>
      </c>
      <c r="AX10" s="59" t="s">
        <v>168</v>
      </c>
      <c r="AY10" s="58" t="s">
        <v>168</v>
      </c>
      <c r="AZ10" s="59" t="s">
        <v>168</v>
      </c>
      <c r="BA10" s="59" t="s">
        <v>168</v>
      </c>
      <c r="BB10" s="59" t="s">
        <v>168</v>
      </c>
      <c r="BC10" s="59" t="s">
        <v>168</v>
      </c>
      <c r="BD10" s="59" t="s">
        <v>168</v>
      </c>
      <c r="BE10" s="59" t="s">
        <v>168</v>
      </c>
      <c r="BF10" s="223"/>
      <c r="BG10" s="58" t="s">
        <v>168</v>
      </c>
      <c r="BH10" s="59" t="s">
        <v>168</v>
      </c>
      <c r="BI10" s="59" t="s">
        <v>168</v>
      </c>
      <c r="BJ10" s="59" t="s">
        <v>168</v>
      </c>
      <c r="BK10" s="59" t="s">
        <v>168</v>
      </c>
      <c r="BL10" s="59" t="s">
        <v>168</v>
      </c>
      <c r="BM10" s="59" t="s">
        <v>168</v>
      </c>
      <c r="BN10" s="59" t="s">
        <v>168</v>
      </c>
      <c r="BO10" s="59" t="s">
        <v>168</v>
      </c>
      <c r="BP10" s="59" t="s">
        <v>168</v>
      </c>
      <c r="BQ10" s="59" t="s">
        <v>168</v>
      </c>
      <c r="BR10" s="223"/>
      <c r="BS10" s="59" t="s">
        <v>168</v>
      </c>
      <c r="BT10" s="59" t="s">
        <v>168</v>
      </c>
      <c r="BU10" s="59" t="s">
        <v>168</v>
      </c>
      <c r="BV10" s="59" t="s">
        <v>168</v>
      </c>
      <c r="BW10" s="59" t="s">
        <v>168</v>
      </c>
      <c r="BX10" s="59" t="s">
        <v>168</v>
      </c>
      <c r="BY10" s="59" t="s">
        <v>168</v>
      </c>
      <c r="BZ10" s="223"/>
      <c r="CA10" s="227"/>
      <c r="CB10" s="227"/>
      <c r="CC10" s="227"/>
      <c r="CD10" s="227"/>
      <c r="CE10" s="227"/>
      <c r="CF10" s="228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7"/>
      <c r="FD10" s="227"/>
      <c r="FE10" s="227"/>
      <c r="FF10" s="227"/>
      <c r="FG10" s="227"/>
      <c r="FH10" s="227"/>
      <c r="FI10" s="227"/>
      <c r="FJ10" s="227"/>
      <c r="FK10" s="227"/>
      <c r="FL10" s="227"/>
      <c r="FM10" s="227"/>
      <c r="FN10" s="227"/>
      <c r="FO10" s="227"/>
      <c r="FP10" s="227"/>
      <c r="FQ10" s="227"/>
      <c r="FR10" s="227"/>
      <c r="FS10" s="227"/>
      <c r="FT10" s="227"/>
      <c r="FU10" s="227"/>
      <c r="FV10" s="227"/>
      <c r="FW10" s="227"/>
      <c r="FX10" s="227"/>
      <c r="FY10" s="227"/>
      <c r="FZ10" s="227"/>
      <c r="GA10" s="227"/>
      <c r="GB10" s="227"/>
      <c r="GC10" s="227"/>
      <c r="GD10" s="227"/>
      <c r="GE10" s="227"/>
      <c r="GF10" s="227"/>
      <c r="GG10" s="227"/>
      <c r="GH10" s="227"/>
      <c r="GI10" s="227"/>
      <c r="GJ10" s="227"/>
      <c r="GK10" s="227"/>
      <c r="GL10" s="227"/>
      <c r="GM10" s="227"/>
      <c r="GN10" s="227"/>
      <c r="GO10" s="227"/>
      <c r="GP10" s="227"/>
      <c r="GQ10" s="227"/>
      <c r="GR10" s="227"/>
      <c r="GS10" s="227"/>
      <c r="GT10" s="227"/>
      <c r="GU10" s="227"/>
      <c r="GV10" s="227"/>
      <c r="GW10" s="227"/>
      <c r="GX10" s="227"/>
      <c r="GY10" s="227"/>
      <c r="GZ10" s="227"/>
      <c r="HA10" s="227"/>
      <c r="HB10" s="227"/>
      <c r="HC10" s="227"/>
      <c r="HD10" s="227"/>
      <c r="HE10" s="227"/>
      <c r="HF10" s="227"/>
      <c r="HG10" s="227"/>
      <c r="HH10" s="227"/>
      <c r="HI10" s="227"/>
      <c r="HJ10" s="227"/>
      <c r="HK10" s="227"/>
      <c r="HL10" s="227"/>
      <c r="HM10" s="227"/>
      <c r="HN10" s="227"/>
      <c r="HO10" s="227"/>
      <c r="HP10" s="227"/>
      <c r="HQ10" s="227"/>
      <c r="HR10" s="227"/>
      <c r="HS10" s="227"/>
      <c r="HT10" s="227"/>
      <c r="HU10" s="227"/>
      <c r="HV10" s="227"/>
      <c r="HW10" s="227"/>
      <c r="HX10" s="227"/>
      <c r="HY10" s="227"/>
      <c r="HZ10" s="227"/>
      <c r="IA10" s="227"/>
      <c r="IB10" s="227"/>
      <c r="IC10" s="227"/>
      <c r="ID10" s="227"/>
      <c r="IE10" s="227"/>
      <c r="IF10" s="227"/>
      <c r="IG10" s="227"/>
      <c r="IH10" s="227"/>
      <c r="II10" s="227"/>
      <c r="IJ10" s="227"/>
      <c r="IK10" s="227"/>
      <c r="IL10" s="227"/>
      <c r="IM10" s="227"/>
      <c r="IN10" s="227"/>
      <c r="IO10" s="227"/>
      <c r="IP10" s="227"/>
      <c r="IQ10" s="227"/>
      <c r="IR10" s="227"/>
      <c r="IS10" s="227"/>
      <c r="IT10" s="227"/>
      <c r="IU10" s="227"/>
      <c r="IV10" s="227"/>
      <c r="IW10" s="227"/>
      <c r="IX10" s="227"/>
      <c r="IY10" s="227"/>
      <c r="IZ10" s="227"/>
      <c r="JA10" s="227"/>
      <c r="JB10" s="227"/>
      <c r="JC10" s="227"/>
      <c r="JD10" s="227"/>
      <c r="JE10" s="227"/>
      <c r="JF10" s="227"/>
      <c r="JG10" s="227"/>
      <c r="JH10" s="227"/>
      <c r="JI10" s="227"/>
      <c r="JJ10" s="227"/>
      <c r="JK10" s="227"/>
      <c r="JL10" s="227"/>
      <c r="JM10" s="227"/>
      <c r="JN10" s="227"/>
      <c r="JO10" s="227"/>
      <c r="JP10" s="227"/>
      <c r="JQ10" s="227"/>
      <c r="JR10" s="227"/>
      <c r="JS10" s="227"/>
      <c r="JT10" s="227"/>
      <c r="JU10" s="227"/>
      <c r="JV10" s="227"/>
      <c r="JW10" s="227"/>
      <c r="JX10" s="227"/>
      <c r="JY10" s="227"/>
      <c r="JZ10" s="227"/>
      <c r="KA10" s="227"/>
      <c r="KB10" s="227"/>
      <c r="KC10" s="227"/>
      <c r="KD10" s="227"/>
      <c r="KE10" s="227"/>
      <c r="KF10" s="227"/>
      <c r="KG10" s="227"/>
      <c r="KH10" s="227"/>
      <c r="KI10" s="227"/>
      <c r="KJ10" s="227"/>
      <c r="KK10" s="227"/>
      <c r="KL10" s="227"/>
      <c r="KM10" s="227"/>
      <c r="KN10" s="227"/>
      <c r="KO10" s="227"/>
      <c r="KP10" s="227"/>
      <c r="KQ10" s="227"/>
      <c r="KR10" s="227"/>
      <c r="KS10" s="227"/>
      <c r="KT10" s="227"/>
      <c r="KU10" s="227"/>
      <c r="KV10" s="227"/>
      <c r="KW10" s="227"/>
      <c r="KX10" s="227"/>
      <c r="KY10" s="227"/>
      <c r="KZ10" s="227"/>
      <c r="LA10" s="227"/>
      <c r="LB10" s="227"/>
      <c r="LC10" s="227"/>
      <c r="LD10" s="227"/>
      <c r="LE10" s="227"/>
      <c r="LF10" s="227"/>
      <c r="LG10" s="227"/>
      <c r="LH10" s="227"/>
      <c r="LI10" s="227"/>
      <c r="LJ10" s="227"/>
      <c r="LK10" s="227"/>
      <c r="LL10" s="227"/>
      <c r="LM10" s="227"/>
      <c r="LN10" s="227"/>
      <c r="LO10" s="227"/>
      <c r="LP10" s="227"/>
      <c r="LQ10" s="227"/>
      <c r="LR10" s="227"/>
      <c r="LS10" s="227"/>
      <c r="LT10" s="227"/>
      <c r="LU10" s="227"/>
      <c r="LV10" s="227"/>
      <c r="LW10" s="227"/>
      <c r="LX10" s="227"/>
      <c r="LY10" s="227"/>
      <c r="LZ10" s="227"/>
      <c r="MA10" s="227"/>
      <c r="MB10" s="227"/>
      <c r="MC10" s="227"/>
      <c r="MD10" s="227"/>
      <c r="ME10" s="227"/>
      <c r="MF10" s="227"/>
      <c r="MG10" s="227"/>
      <c r="MH10" s="227"/>
      <c r="MI10" s="227"/>
      <c r="MJ10" s="227"/>
      <c r="MK10" s="227"/>
      <c r="ML10" s="227"/>
      <c r="MM10" s="227"/>
      <c r="MN10" s="227"/>
      <c r="MO10" s="227"/>
      <c r="MP10" s="227"/>
      <c r="MQ10" s="227"/>
      <c r="MR10" s="227"/>
      <c r="MS10" s="227"/>
      <c r="MT10" s="227"/>
      <c r="MU10" s="227"/>
      <c r="MV10" s="227"/>
      <c r="MW10" s="227"/>
      <c r="MX10" s="227"/>
      <c r="MY10" s="227"/>
      <c r="MZ10" s="227"/>
      <c r="NA10" s="227"/>
      <c r="NB10" s="227"/>
      <c r="NC10" s="227"/>
      <c r="ND10" s="227"/>
      <c r="NE10" s="227"/>
      <c r="NF10" s="227"/>
      <c r="NG10" s="227"/>
      <c r="NH10" s="227"/>
      <c r="NI10" s="227"/>
      <c r="NJ10" s="227"/>
      <c r="NK10" s="227"/>
      <c r="NL10" s="227"/>
      <c r="NM10" s="227"/>
      <c r="NN10" s="227"/>
      <c r="NO10" s="227"/>
      <c r="NP10" s="227"/>
      <c r="NQ10" s="227"/>
      <c r="NR10" s="227"/>
      <c r="NS10" s="227"/>
      <c r="NT10" s="227"/>
      <c r="NU10" s="227"/>
      <c r="NV10" s="227"/>
      <c r="NW10" s="227"/>
      <c r="NX10" s="227"/>
      <c r="NY10" s="227"/>
      <c r="NZ10" s="227"/>
      <c r="OA10" s="227"/>
      <c r="OB10" s="227"/>
      <c r="OC10" s="227"/>
      <c r="OD10" s="227"/>
      <c r="OE10" s="227"/>
      <c r="OF10" s="227"/>
      <c r="OG10" s="227"/>
      <c r="OH10" s="227"/>
      <c r="OI10" s="227"/>
      <c r="OJ10" s="227"/>
      <c r="OK10" s="227"/>
      <c r="OL10" s="227"/>
      <c r="OM10" s="227"/>
      <c r="ON10" s="227"/>
      <c r="OO10" s="227"/>
      <c r="OP10" s="227"/>
      <c r="OQ10" s="227"/>
      <c r="OR10" s="227"/>
      <c r="OS10" s="227"/>
      <c r="OT10" s="227"/>
      <c r="OU10" s="227"/>
      <c r="OV10" s="227"/>
      <c r="OW10" s="227"/>
      <c r="OX10" s="227"/>
      <c r="OY10" s="227"/>
      <c r="OZ10" s="227"/>
      <c r="PA10" s="227"/>
      <c r="PB10" s="227"/>
      <c r="PC10" s="227"/>
      <c r="PD10" s="227"/>
      <c r="PE10" s="227"/>
      <c r="PF10" s="227"/>
      <c r="PG10" s="227"/>
      <c r="PH10" s="227"/>
      <c r="PI10" s="227"/>
      <c r="PJ10" s="227"/>
      <c r="PK10" s="227"/>
      <c r="PL10" s="227"/>
      <c r="PM10" s="227"/>
      <c r="PN10" s="227"/>
      <c r="PO10" s="227"/>
      <c r="PP10" s="227"/>
      <c r="PQ10" s="227"/>
      <c r="PR10" s="227"/>
      <c r="PS10" s="227"/>
      <c r="PT10" s="227"/>
      <c r="PU10" s="227"/>
      <c r="PV10" s="227"/>
      <c r="PW10" s="227"/>
      <c r="PX10" s="227"/>
      <c r="PY10" s="227"/>
      <c r="PZ10" s="227"/>
      <c r="QA10" s="227"/>
      <c r="QB10" s="227"/>
      <c r="QC10" s="227"/>
      <c r="QD10" s="227"/>
      <c r="QE10" s="227"/>
      <c r="QF10" s="227"/>
      <c r="QG10" s="227"/>
      <c r="QH10" s="227"/>
      <c r="QI10" s="227"/>
      <c r="QJ10" s="227"/>
      <c r="QK10" s="227"/>
      <c r="QL10" s="227"/>
      <c r="QM10" s="227"/>
      <c r="QN10" s="227"/>
      <c r="QO10" s="227"/>
      <c r="QP10" s="227"/>
      <c r="QQ10" s="227"/>
      <c r="QR10" s="227"/>
      <c r="QS10" s="227"/>
      <c r="QT10" s="227"/>
      <c r="QU10" s="227"/>
      <c r="QV10" s="227"/>
      <c r="QW10" s="227"/>
      <c r="QX10" s="227"/>
      <c r="QY10" s="227"/>
      <c r="QZ10" s="227"/>
      <c r="RA10" s="227"/>
      <c r="RB10" s="227"/>
      <c r="RC10" s="227"/>
      <c r="RD10" s="227"/>
      <c r="RE10" s="227"/>
      <c r="RF10" s="227"/>
      <c r="RG10" s="227"/>
      <c r="RH10" s="227"/>
      <c r="RI10" s="227"/>
      <c r="RJ10" s="227"/>
      <c r="RK10" s="227"/>
      <c r="RL10" s="227"/>
      <c r="RM10" s="227"/>
      <c r="RN10" s="227"/>
      <c r="RO10" s="227"/>
      <c r="RP10" s="227"/>
      <c r="RQ10" s="227"/>
      <c r="RR10" s="227"/>
      <c r="RS10" s="227"/>
      <c r="RT10" s="227"/>
      <c r="RU10" s="227"/>
    </row>
    <row r="11" spans="1:489" s="233" customFormat="1">
      <c r="A11" s="221"/>
      <c r="B11" s="230" t="s">
        <v>162</v>
      </c>
      <c r="C11" s="223"/>
      <c r="D11" s="230" t="s">
        <v>164</v>
      </c>
      <c r="E11" s="230" t="s">
        <v>169</v>
      </c>
      <c r="F11" s="223"/>
      <c r="G11" s="230" t="s">
        <v>170</v>
      </c>
      <c r="H11" s="223"/>
      <c r="I11" s="224" t="s">
        <v>171</v>
      </c>
      <c r="J11" s="223"/>
      <c r="K11" s="225" t="s">
        <v>172</v>
      </c>
      <c r="L11" s="56">
        <v>174500</v>
      </c>
      <c r="M11" s="56">
        <v>43625</v>
      </c>
      <c r="N11" s="61">
        <v>0.5</v>
      </c>
      <c r="O11" s="231"/>
      <c r="P11" s="56">
        <f>SUM(Q11:V11)</f>
        <v>71424</v>
      </c>
      <c r="Q11" s="62">
        <v>56466</v>
      </c>
      <c r="R11" s="62">
        <v>2338</v>
      </c>
      <c r="S11" s="62">
        <v>2292</v>
      </c>
      <c r="T11" s="62">
        <v>4129</v>
      </c>
      <c r="U11" s="62">
        <v>3176</v>
      </c>
      <c r="V11" s="62">
        <v>3023</v>
      </c>
      <c r="W11" s="56">
        <f>SUM(X11:Y11)</f>
        <v>18786</v>
      </c>
      <c r="X11" s="62">
        <v>17903</v>
      </c>
      <c r="Y11" s="62">
        <v>883</v>
      </c>
      <c r="Z11" s="223"/>
      <c r="AA11" s="56">
        <f>SUM(AB11:AE11)</f>
        <v>9488</v>
      </c>
      <c r="AB11" s="62">
        <v>6248</v>
      </c>
      <c r="AC11" s="62">
        <v>1643</v>
      </c>
      <c r="AD11" s="62">
        <v>826</v>
      </c>
      <c r="AE11" s="62">
        <v>771</v>
      </c>
      <c r="AF11" s="62">
        <v>2945</v>
      </c>
      <c r="AG11" s="223"/>
      <c r="AH11" s="56">
        <f>SUM(AI11:AN11)</f>
        <v>12578</v>
      </c>
      <c r="AI11" s="62">
        <v>3441</v>
      </c>
      <c r="AJ11" s="62">
        <v>1527</v>
      </c>
      <c r="AK11" s="62">
        <v>1511</v>
      </c>
      <c r="AL11" s="62">
        <v>2172</v>
      </c>
      <c r="AM11" s="62">
        <v>1915</v>
      </c>
      <c r="AN11" s="62">
        <v>2012</v>
      </c>
      <c r="AO11" s="56">
        <f>SUM(AP11:AS11)</f>
        <v>11402</v>
      </c>
      <c r="AP11" s="62">
        <v>6763</v>
      </c>
      <c r="AQ11" s="62">
        <v>1547</v>
      </c>
      <c r="AR11" s="62">
        <v>1632</v>
      </c>
      <c r="AS11" s="62">
        <v>1460</v>
      </c>
      <c r="AT11" s="62">
        <v>4498</v>
      </c>
      <c r="AU11" s="223">
        <v>0</v>
      </c>
      <c r="AV11" s="62">
        <v>4656</v>
      </c>
      <c r="AW11" s="62">
        <v>3266</v>
      </c>
      <c r="AX11" s="62">
        <v>3197</v>
      </c>
      <c r="AY11" s="56">
        <f>SUM(AZ11:BE11)</f>
        <v>3791</v>
      </c>
      <c r="AZ11" s="62">
        <v>1128</v>
      </c>
      <c r="BA11" s="62">
        <v>176</v>
      </c>
      <c r="BB11" s="62">
        <v>640</v>
      </c>
      <c r="BC11" s="62">
        <v>295</v>
      </c>
      <c r="BD11" s="62">
        <v>1166</v>
      </c>
      <c r="BE11" s="62">
        <v>386</v>
      </c>
      <c r="BF11" s="223"/>
      <c r="BG11" s="56">
        <f>SUM(BH11:BI11)</f>
        <v>5060</v>
      </c>
      <c r="BH11" s="62">
        <v>3849</v>
      </c>
      <c r="BI11" s="62">
        <v>1211</v>
      </c>
      <c r="BJ11" s="62">
        <v>1444</v>
      </c>
      <c r="BK11" s="62">
        <v>1827</v>
      </c>
      <c r="BL11" s="62">
        <v>3298</v>
      </c>
      <c r="BM11" s="62">
        <v>4513</v>
      </c>
      <c r="BN11" s="62">
        <v>2300</v>
      </c>
      <c r="BO11" s="62">
        <v>2260</v>
      </c>
      <c r="BP11" s="62">
        <v>1856</v>
      </c>
      <c r="BQ11" s="62">
        <v>1969</v>
      </c>
      <c r="BR11" s="223"/>
      <c r="BS11" s="62">
        <v>511</v>
      </c>
      <c r="BT11" s="62">
        <v>2829</v>
      </c>
      <c r="BU11" s="62">
        <v>423</v>
      </c>
      <c r="BV11" s="62">
        <v>307</v>
      </c>
      <c r="BW11" s="62">
        <v>1488</v>
      </c>
      <c r="BX11" s="62">
        <v>352</v>
      </c>
      <c r="BY11" s="62">
        <v>799</v>
      </c>
      <c r="BZ11" s="223"/>
      <c r="CA11" s="227"/>
      <c r="CB11" s="227"/>
      <c r="CC11" s="227"/>
      <c r="CD11" s="227"/>
      <c r="CE11" s="227"/>
      <c r="CF11" s="232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7"/>
      <c r="FG11" s="227"/>
      <c r="FH11" s="227"/>
      <c r="FI11" s="227"/>
      <c r="FJ11" s="227"/>
      <c r="FK11" s="227"/>
      <c r="FL11" s="227"/>
      <c r="FM11" s="227"/>
      <c r="FN11" s="227"/>
      <c r="FO11" s="227"/>
      <c r="FP11" s="227"/>
      <c r="FQ11" s="227"/>
      <c r="FR11" s="227"/>
      <c r="FS11" s="227"/>
      <c r="FT11" s="227"/>
      <c r="FU11" s="227"/>
      <c r="FV11" s="227"/>
      <c r="FW11" s="227"/>
      <c r="FX11" s="227"/>
      <c r="FY11" s="227"/>
      <c r="FZ11" s="227"/>
      <c r="GA11" s="227"/>
      <c r="GB11" s="227"/>
      <c r="GC11" s="227"/>
      <c r="GD11" s="227"/>
      <c r="GE11" s="227"/>
      <c r="GF11" s="227"/>
      <c r="GG11" s="227"/>
      <c r="GH11" s="227"/>
      <c r="GI11" s="227"/>
      <c r="GJ11" s="227"/>
      <c r="GK11" s="227"/>
      <c r="GL11" s="227"/>
      <c r="GM11" s="227"/>
      <c r="GN11" s="227"/>
      <c r="GO11" s="227"/>
      <c r="GP11" s="227"/>
      <c r="GQ11" s="227"/>
      <c r="GR11" s="227"/>
      <c r="GS11" s="227"/>
      <c r="GT11" s="227"/>
      <c r="GU11" s="227"/>
      <c r="GV11" s="227"/>
      <c r="GW11" s="227"/>
      <c r="GX11" s="227"/>
      <c r="GY11" s="227"/>
      <c r="GZ11" s="227"/>
      <c r="HA11" s="227"/>
      <c r="HB11" s="227"/>
      <c r="HC11" s="227"/>
      <c r="HD11" s="227"/>
      <c r="HE11" s="227"/>
      <c r="HF11" s="227"/>
      <c r="HG11" s="227"/>
      <c r="HH11" s="227"/>
      <c r="HI11" s="227"/>
      <c r="HJ11" s="227"/>
      <c r="HK11" s="227"/>
      <c r="HL11" s="227"/>
      <c r="HM11" s="227"/>
      <c r="HN11" s="227"/>
      <c r="HO11" s="227"/>
      <c r="HP11" s="227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7"/>
      <c r="IF11" s="227"/>
      <c r="IG11" s="227"/>
      <c r="IH11" s="227"/>
      <c r="II11" s="227"/>
      <c r="IJ11" s="227"/>
      <c r="IK11" s="227"/>
      <c r="IL11" s="227"/>
      <c r="IM11" s="227"/>
      <c r="IN11" s="227"/>
      <c r="IO11" s="227"/>
      <c r="IP11" s="227"/>
      <c r="IQ11" s="227"/>
      <c r="IR11" s="227"/>
      <c r="IS11" s="227"/>
      <c r="IT11" s="227"/>
      <c r="IU11" s="227"/>
      <c r="IV11" s="227"/>
      <c r="IW11" s="227"/>
      <c r="IX11" s="227"/>
      <c r="IY11" s="227"/>
      <c r="IZ11" s="227"/>
      <c r="JA11" s="227"/>
      <c r="JB11" s="227"/>
      <c r="JC11" s="227"/>
      <c r="JD11" s="227"/>
      <c r="JE11" s="227"/>
      <c r="JF11" s="227"/>
      <c r="JG11" s="227"/>
      <c r="JH11" s="227"/>
      <c r="JI11" s="227"/>
      <c r="JJ11" s="227"/>
      <c r="JK11" s="227"/>
      <c r="JL11" s="227"/>
      <c r="JM11" s="227"/>
      <c r="JN11" s="227"/>
      <c r="JO11" s="227"/>
      <c r="JP11" s="227"/>
      <c r="JQ11" s="227"/>
      <c r="JR11" s="227"/>
      <c r="JS11" s="227"/>
      <c r="JT11" s="227"/>
      <c r="JU11" s="227"/>
      <c r="JV11" s="227"/>
      <c r="JW11" s="227"/>
      <c r="JX11" s="227"/>
      <c r="JY11" s="227"/>
      <c r="JZ11" s="227"/>
      <c r="KA11" s="227"/>
      <c r="KB11" s="227"/>
      <c r="KC11" s="227"/>
      <c r="KD11" s="227"/>
      <c r="KE11" s="227"/>
      <c r="KF11" s="227"/>
      <c r="KG11" s="227"/>
      <c r="KH11" s="227"/>
      <c r="KI11" s="227"/>
      <c r="KJ11" s="227"/>
      <c r="KK11" s="227"/>
      <c r="KL11" s="227"/>
      <c r="KM11" s="227"/>
      <c r="KN11" s="227"/>
      <c r="KO11" s="227"/>
      <c r="KP11" s="227"/>
      <c r="KQ11" s="227"/>
      <c r="KR11" s="227"/>
      <c r="KS11" s="227"/>
      <c r="KT11" s="227"/>
      <c r="KU11" s="227"/>
      <c r="KV11" s="227"/>
      <c r="KW11" s="227"/>
      <c r="KX11" s="227"/>
      <c r="KY11" s="227"/>
      <c r="KZ11" s="227"/>
      <c r="LA11" s="227"/>
      <c r="LB11" s="227"/>
      <c r="LC11" s="227"/>
      <c r="LD11" s="227"/>
      <c r="LE11" s="227"/>
      <c r="LF11" s="227"/>
      <c r="LG11" s="227"/>
      <c r="LH11" s="227"/>
      <c r="LI11" s="227"/>
      <c r="LJ11" s="227"/>
      <c r="LK11" s="227"/>
      <c r="LL11" s="227"/>
      <c r="LM11" s="227"/>
      <c r="LN11" s="227"/>
      <c r="LO11" s="227"/>
      <c r="LP11" s="227"/>
      <c r="LQ11" s="227"/>
      <c r="LR11" s="227"/>
      <c r="LS11" s="227"/>
      <c r="LT11" s="227"/>
      <c r="LU11" s="227"/>
      <c r="LV11" s="227"/>
      <c r="LW11" s="227"/>
      <c r="LX11" s="227"/>
      <c r="LY11" s="227"/>
      <c r="LZ11" s="227"/>
      <c r="MA11" s="227"/>
      <c r="MB11" s="227"/>
      <c r="MC11" s="227"/>
      <c r="MD11" s="227"/>
      <c r="ME11" s="227"/>
      <c r="MF11" s="227"/>
      <c r="MG11" s="227"/>
      <c r="MH11" s="227"/>
      <c r="MI11" s="227"/>
      <c r="MJ11" s="227"/>
      <c r="MK11" s="227"/>
      <c r="ML11" s="227"/>
      <c r="MM11" s="227"/>
      <c r="MN11" s="227"/>
      <c r="MO11" s="227"/>
      <c r="MP11" s="227"/>
      <c r="MQ11" s="227"/>
      <c r="MR11" s="227"/>
      <c r="MS11" s="227"/>
      <c r="MT11" s="227"/>
      <c r="MU11" s="227"/>
      <c r="MV11" s="227"/>
      <c r="MW11" s="227"/>
      <c r="MX11" s="227"/>
      <c r="MY11" s="227"/>
      <c r="MZ11" s="227"/>
      <c r="NA11" s="227"/>
      <c r="NB11" s="227"/>
      <c r="NC11" s="227"/>
      <c r="ND11" s="227"/>
      <c r="NE11" s="227"/>
      <c r="NF11" s="227"/>
      <c r="NG11" s="227"/>
      <c r="NH11" s="227"/>
      <c r="NI11" s="227"/>
      <c r="NJ11" s="227"/>
      <c r="NK11" s="227"/>
      <c r="NL11" s="227"/>
      <c r="NM11" s="227"/>
      <c r="NN11" s="227"/>
      <c r="NO11" s="227"/>
      <c r="NP11" s="227"/>
      <c r="NQ11" s="227"/>
      <c r="NR11" s="227"/>
      <c r="NS11" s="227"/>
      <c r="NT11" s="227"/>
      <c r="NU11" s="227"/>
      <c r="NV11" s="227"/>
      <c r="NW11" s="227"/>
      <c r="NX11" s="227"/>
      <c r="NY11" s="227"/>
      <c r="NZ11" s="227"/>
      <c r="OA11" s="227"/>
      <c r="OB11" s="227"/>
      <c r="OC11" s="227"/>
      <c r="OD11" s="227"/>
      <c r="OE11" s="227"/>
      <c r="OF11" s="227"/>
      <c r="OG11" s="227"/>
      <c r="OH11" s="227"/>
      <c r="OI11" s="227"/>
      <c r="OJ11" s="227"/>
      <c r="OK11" s="227"/>
      <c r="OL11" s="227"/>
      <c r="OM11" s="227"/>
      <c r="ON11" s="227"/>
      <c r="OO11" s="227"/>
      <c r="OP11" s="227"/>
      <c r="OQ11" s="227"/>
      <c r="OR11" s="227"/>
      <c r="OS11" s="227"/>
      <c r="OT11" s="227"/>
      <c r="OU11" s="227"/>
      <c r="OV11" s="227"/>
      <c r="OW11" s="227"/>
      <c r="OX11" s="227"/>
      <c r="OY11" s="227"/>
      <c r="OZ11" s="227"/>
      <c r="PA11" s="227"/>
      <c r="PB11" s="227"/>
      <c r="PC11" s="227"/>
      <c r="PD11" s="227"/>
      <c r="PE11" s="227"/>
      <c r="PF11" s="227"/>
      <c r="PG11" s="227"/>
      <c r="PH11" s="227"/>
      <c r="PI11" s="227"/>
      <c r="PJ11" s="227"/>
      <c r="PK11" s="227"/>
      <c r="PL11" s="227"/>
      <c r="PM11" s="227"/>
      <c r="PN11" s="227"/>
      <c r="PO11" s="227"/>
      <c r="PP11" s="227"/>
      <c r="PQ11" s="227"/>
      <c r="PR11" s="227"/>
      <c r="PS11" s="227"/>
      <c r="PT11" s="227"/>
      <c r="PU11" s="227"/>
      <c r="PV11" s="227"/>
      <c r="PW11" s="227"/>
      <c r="PX11" s="227"/>
      <c r="PY11" s="227"/>
      <c r="PZ11" s="227"/>
      <c r="QA11" s="227"/>
      <c r="QB11" s="227"/>
      <c r="QC11" s="227"/>
      <c r="QD11" s="227"/>
      <c r="QE11" s="227"/>
      <c r="QF11" s="227"/>
      <c r="QG11" s="227"/>
      <c r="QH11" s="227"/>
      <c r="QI11" s="227"/>
      <c r="QJ11" s="227"/>
      <c r="QK11" s="227"/>
      <c r="QL11" s="227"/>
      <c r="QM11" s="227"/>
      <c r="QN11" s="227"/>
      <c r="QO11" s="227"/>
      <c r="QP11" s="227"/>
      <c r="QQ11" s="227"/>
      <c r="QR11" s="227"/>
      <c r="QS11" s="227"/>
      <c r="QT11" s="227"/>
      <c r="QU11" s="227"/>
      <c r="QV11" s="227"/>
      <c r="QW11" s="227"/>
      <c r="QX11" s="227"/>
      <c r="QY11" s="227"/>
      <c r="QZ11" s="227"/>
      <c r="RA11" s="227"/>
      <c r="RB11" s="227"/>
      <c r="RC11" s="227"/>
      <c r="RD11" s="227"/>
      <c r="RE11" s="227"/>
      <c r="RF11" s="227"/>
      <c r="RG11" s="227"/>
      <c r="RH11" s="227"/>
      <c r="RI11" s="227"/>
      <c r="RJ11" s="227"/>
      <c r="RK11" s="227"/>
      <c r="RL11" s="227"/>
      <c r="RM11" s="227"/>
      <c r="RN11" s="227"/>
      <c r="RO11" s="227"/>
      <c r="RP11" s="227"/>
      <c r="RQ11" s="227"/>
      <c r="RR11" s="227"/>
      <c r="RS11" s="227"/>
      <c r="RT11" s="227"/>
      <c r="RU11" s="227"/>
    </row>
    <row r="12" spans="1:489" s="233" customFormat="1">
      <c r="A12" s="221"/>
      <c r="B12" s="230" t="s">
        <v>162</v>
      </c>
      <c r="C12" s="223"/>
      <c r="D12" s="230" t="s">
        <v>169</v>
      </c>
      <c r="E12" s="230" t="s">
        <v>173</v>
      </c>
      <c r="F12" s="223"/>
      <c r="G12" s="230" t="s">
        <v>174</v>
      </c>
      <c r="H12" s="223"/>
      <c r="I12" s="224" t="s">
        <v>175</v>
      </c>
      <c r="J12" s="223"/>
      <c r="K12" s="225" t="s">
        <v>176</v>
      </c>
      <c r="L12" s="56">
        <v>161100</v>
      </c>
      <c r="M12" s="56">
        <v>40275</v>
      </c>
      <c r="N12" s="61">
        <v>0.5</v>
      </c>
      <c r="O12" s="231"/>
      <c r="P12" s="56">
        <f>SUM(Q12:V12)</f>
        <v>56396</v>
      </c>
      <c r="Q12" s="62">
        <v>41393</v>
      </c>
      <c r="R12" s="62">
        <v>2215</v>
      </c>
      <c r="S12" s="62">
        <v>2175</v>
      </c>
      <c r="T12" s="62">
        <v>5063</v>
      </c>
      <c r="U12" s="62">
        <v>2735</v>
      </c>
      <c r="V12" s="62">
        <v>2815</v>
      </c>
      <c r="W12" s="56">
        <f>SUM(X12:Y12)</f>
        <v>17268</v>
      </c>
      <c r="X12" s="62">
        <v>16195</v>
      </c>
      <c r="Y12" s="62">
        <v>1073</v>
      </c>
      <c r="Z12" s="223"/>
      <c r="AA12" s="56">
        <f>SUM(AB12:AE12)</f>
        <v>8305</v>
      </c>
      <c r="AB12" s="62">
        <v>4967</v>
      </c>
      <c r="AC12" s="62">
        <v>1757</v>
      </c>
      <c r="AD12" s="62">
        <v>950</v>
      </c>
      <c r="AE12" s="62">
        <v>631</v>
      </c>
      <c r="AF12" s="62">
        <v>3211</v>
      </c>
      <c r="AG12" s="223"/>
      <c r="AH12" s="56">
        <f>SUM(AI12:AN12)</f>
        <v>14971</v>
      </c>
      <c r="AI12" s="62">
        <v>4147</v>
      </c>
      <c r="AJ12" s="62">
        <v>1823</v>
      </c>
      <c r="AK12" s="62">
        <v>1752</v>
      </c>
      <c r="AL12" s="62">
        <v>2572</v>
      </c>
      <c r="AM12" s="62">
        <v>2281</v>
      </c>
      <c r="AN12" s="62">
        <v>2396</v>
      </c>
      <c r="AO12" s="56">
        <f>SUM(AP12:AS12)</f>
        <v>11862</v>
      </c>
      <c r="AP12" s="62">
        <v>7024</v>
      </c>
      <c r="AQ12" s="62">
        <v>1564</v>
      </c>
      <c r="AR12" s="62">
        <v>1710</v>
      </c>
      <c r="AS12" s="62">
        <v>1564</v>
      </c>
      <c r="AT12" s="62">
        <v>4965</v>
      </c>
      <c r="AU12" s="223">
        <v>0</v>
      </c>
      <c r="AV12" s="62">
        <v>4493</v>
      </c>
      <c r="AW12" s="62">
        <v>3343</v>
      </c>
      <c r="AX12" s="62">
        <v>3114</v>
      </c>
      <c r="AY12" s="56">
        <f>SUM(AZ12:BE12)</f>
        <v>3950</v>
      </c>
      <c r="AZ12" s="62">
        <v>1215</v>
      </c>
      <c r="BA12" s="62">
        <v>169</v>
      </c>
      <c r="BB12" s="62">
        <v>691</v>
      </c>
      <c r="BC12" s="62">
        <v>324</v>
      </c>
      <c r="BD12" s="62">
        <v>1166</v>
      </c>
      <c r="BE12" s="62">
        <v>385</v>
      </c>
      <c r="BF12" s="223"/>
      <c r="BG12" s="56">
        <f>SUM(BH12:BI12)</f>
        <v>4268</v>
      </c>
      <c r="BH12" s="62">
        <v>3343</v>
      </c>
      <c r="BI12" s="62">
        <v>925</v>
      </c>
      <c r="BJ12" s="62">
        <v>1421</v>
      </c>
      <c r="BK12" s="62">
        <v>1658</v>
      </c>
      <c r="BL12" s="62">
        <v>3604</v>
      </c>
      <c r="BM12" s="62">
        <v>3990</v>
      </c>
      <c r="BN12" s="62">
        <v>2600</v>
      </c>
      <c r="BO12" s="62">
        <v>2611</v>
      </c>
      <c r="BP12" s="62">
        <v>1849</v>
      </c>
      <c r="BQ12" s="62">
        <v>1989</v>
      </c>
      <c r="BR12" s="223"/>
      <c r="BS12" s="62">
        <v>512</v>
      </c>
      <c r="BT12" s="62">
        <v>2114</v>
      </c>
      <c r="BU12" s="62">
        <v>379</v>
      </c>
      <c r="BV12" s="62">
        <v>354</v>
      </c>
      <c r="BW12" s="62">
        <v>1767</v>
      </c>
      <c r="BX12" s="62">
        <v>358</v>
      </c>
      <c r="BY12" s="62">
        <v>1202</v>
      </c>
      <c r="BZ12" s="223"/>
      <c r="CA12" s="227"/>
      <c r="CB12" s="227"/>
      <c r="CC12" s="227"/>
      <c r="CD12" s="227"/>
      <c r="CE12" s="227"/>
      <c r="CF12" s="232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  <c r="EE12" s="227"/>
      <c r="EF12" s="227"/>
      <c r="EG12" s="227"/>
      <c r="EH12" s="227"/>
      <c r="EI12" s="227"/>
      <c r="EJ12" s="227"/>
      <c r="EK12" s="227"/>
      <c r="EL12" s="227"/>
      <c r="EM12" s="227"/>
      <c r="EN12" s="227"/>
      <c r="EO12" s="227"/>
      <c r="EP12" s="227"/>
      <c r="EQ12" s="227"/>
      <c r="ER12" s="227"/>
      <c r="ES12" s="227"/>
      <c r="ET12" s="227"/>
      <c r="EU12" s="227"/>
      <c r="EV12" s="227"/>
      <c r="EW12" s="227"/>
      <c r="EX12" s="227"/>
      <c r="EY12" s="227"/>
      <c r="EZ12" s="227"/>
      <c r="FA12" s="227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  <c r="FL12" s="227"/>
      <c r="FM12" s="227"/>
      <c r="FN12" s="227"/>
      <c r="FO12" s="227"/>
      <c r="FP12" s="227"/>
      <c r="FQ12" s="227"/>
      <c r="FR12" s="227"/>
      <c r="FS12" s="227"/>
      <c r="FT12" s="227"/>
      <c r="FU12" s="227"/>
      <c r="FV12" s="227"/>
      <c r="FW12" s="227"/>
      <c r="FX12" s="227"/>
      <c r="FY12" s="227"/>
      <c r="FZ12" s="227"/>
      <c r="GA12" s="227"/>
      <c r="GB12" s="227"/>
      <c r="GC12" s="227"/>
      <c r="GD12" s="227"/>
      <c r="GE12" s="227"/>
      <c r="GF12" s="227"/>
      <c r="GG12" s="227"/>
      <c r="GH12" s="227"/>
      <c r="GI12" s="227"/>
      <c r="GJ12" s="227"/>
      <c r="GK12" s="227"/>
      <c r="GL12" s="227"/>
      <c r="GM12" s="227"/>
      <c r="GN12" s="227"/>
      <c r="GO12" s="227"/>
      <c r="GP12" s="227"/>
      <c r="GQ12" s="227"/>
      <c r="GR12" s="227"/>
      <c r="GS12" s="227"/>
      <c r="GT12" s="227"/>
      <c r="GU12" s="227"/>
      <c r="GV12" s="227"/>
      <c r="GW12" s="227"/>
      <c r="GX12" s="227"/>
      <c r="GY12" s="227"/>
      <c r="GZ12" s="227"/>
      <c r="HA12" s="227"/>
      <c r="HB12" s="227"/>
      <c r="HC12" s="227"/>
      <c r="HD12" s="227"/>
      <c r="HE12" s="227"/>
      <c r="HF12" s="227"/>
      <c r="HG12" s="227"/>
      <c r="HH12" s="227"/>
      <c r="HI12" s="227"/>
      <c r="HJ12" s="227"/>
      <c r="HK12" s="227"/>
      <c r="HL12" s="227"/>
      <c r="HM12" s="227"/>
      <c r="HN12" s="227"/>
      <c r="HO12" s="227"/>
      <c r="HP12" s="227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7"/>
      <c r="IB12" s="227"/>
      <c r="IC12" s="227"/>
      <c r="ID12" s="227"/>
      <c r="IE12" s="227"/>
      <c r="IF12" s="227"/>
      <c r="IG12" s="227"/>
      <c r="IH12" s="227"/>
      <c r="II12" s="227"/>
      <c r="IJ12" s="227"/>
      <c r="IK12" s="227"/>
      <c r="IL12" s="227"/>
      <c r="IM12" s="227"/>
      <c r="IN12" s="227"/>
      <c r="IO12" s="227"/>
      <c r="IP12" s="227"/>
      <c r="IQ12" s="227"/>
      <c r="IR12" s="227"/>
      <c r="IS12" s="227"/>
      <c r="IT12" s="227"/>
      <c r="IU12" s="227"/>
      <c r="IV12" s="227"/>
      <c r="IW12" s="227"/>
      <c r="IX12" s="227"/>
      <c r="IY12" s="227"/>
      <c r="IZ12" s="227"/>
      <c r="JA12" s="227"/>
      <c r="JB12" s="227"/>
      <c r="JC12" s="227"/>
      <c r="JD12" s="227"/>
      <c r="JE12" s="227"/>
      <c r="JF12" s="227"/>
      <c r="JG12" s="227"/>
      <c r="JH12" s="227"/>
      <c r="JI12" s="227"/>
      <c r="JJ12" s="227"/>
      <c r="JK12" s="227"/>
      <c r="JL12" s="227"/>
      <c r="JM12" s="227"/>
      <c r="JN12" s="227"/>
      <c r="JO12" s="227"/>
      <c r="JP12" s="227"/>
      <c r="JQ12" s="227"/>
      <c r="JR12" s="227"/>
      <c r="JS12" s="227"/>
      <c r="JT12" s="227"/>
      <c r="JU12" s="227"/>
      <c r="JV12" s="227"/>
      <c r="JW12" s="227"/>
      <c r="JX12" s="227"/>
      <c r="JY12" s="227"/>
      <c r="JZ12" s="227"/>
      <c r="KA12" s="227"/>
      <c r="KB12" s="227"/>
      <c r="KC12" s="227"/>
      <c r="KD12" s="227"/>
      <c r="KE12" s="227"/>
      <c r="KF12" s="227"/>
      <c r="KG12" s="227"/>
      <c r="KH12" s="227"/>
      <c r="KI12" s="227"/>
      <c r="KJ12" s="227"/>
      <c r="KK12" s="227"/>
      <c r="KL12" s="227"/>
      <c r="KM12" s="227"/>
      <c r="KN12" s="227"/>
      <c r="KO12" s="227"/>
      <c r="KP12" s="227"/>
      <c r="KQ12" s="227"/>
      <c r="KR12" s="227"/>
      <c r="KS12" s="227"/>
      <c r="KT12" s="227"/>
      <c r="KU12" s="227"/>
      <c r="KV12" s="227"/>
      <c r="KW12" s="227"/>
      <c r="KX12" s="227"/>
      <c r="KY12" s="227"/>
      <c r="KZ12" s="227"/>
      <c r="LA12" s="227"/>
      <c r="LB12" s="227"/>
      <c r="LC12" s="227"/>
      <c r="LD12" s="227"/>
      <c r="LE12" s="227"/>
      <c r="LF12" s="227"/>
      <c r="LG12" s="227"/>
      <c r="LH12" s="227"/>
      <c r="LI12" s="227"/>
      <c r="LJ12" s="227"/>
      <c r="LK12" s="227"/>
      <c r="LL12" s="227"/>
      <c r="LM12" s="227"/>
      <c r="LN12" s="227"/>
      <c r="LO12" s="227"/>
      <c r="LP12" s="227"/>
      <c r="LQ12" s="227"/>
      <c r="LR12" s="227"/>
      <c r="LS12" s="227"/>
      <c r="LT12" s="227"/>
      <c r="LU12" s="227"/>
      <c r="LV12" s="227"/>
      <c r="LW12" s="227"/>
      <c r="LX12" s="227"/>
      <c r="LY12" s="227"/>
      <c r="LZ12" s="227"/>
      <c r="MA12" s="227"/>
      <c r="MB12" s="227"/>
      <c r="MC12" s="227"/>
      <c r="MD12" s="227"/>
      <c r="ME12" s="227"/>
      <c r="MF12" s="227"/>
      <c r="MG12" s="227"/>
      <c r="MH12" s="227"/>
      <c r="MI12" s="227"/>
      <c r="MJ12" s="227"/>
      <c r="MK12" s="227"/>
      <c r="ML12" s="227"/>
      <c r="MM12" s="227"/>
      <c r="MN12" s="227"/>
      <c r="MO12" s="227"/>
      <c r="MP12" s="227"/>
      <c r="MQ12" s="227"/>
      <c r="MR12" s="227"/>
      <c r="MS12" s="227"/>
      <c r="MT12" s="227"/>
      <c r="MU12" s="227"/>
      <c r="MV12" s="227"/>
      <c r="MW12" s="227"/>
      <c r="MX12" s="227"/>
      <c r="MY12" s="227"/>
      <c r="MZ12" s="227"/>
      <c r="NA12" s="227"/>
      <c r="NB12" s="227"/>
      <c r="NC12" s="227"/>
      <c r="ND12" s="227"/>
      <c r="NE12" s="227"/>
      <c r="NF12" s="227"/>
      <c r="NG12" s="227"/>
      <c r="NH12" s="227"/>
      <c r="NI12" s="227"/>
      <c r="NJ12" s="227"/>
      <c r="NK12" s="227"/>
      <c r="NL12" s="227"/>
      <c r="NM12" s="227"/>
      <c r="NN12" s="227"/>
      <c r="NO12" s="227"/>
      <c r="NP12" s="227"/>
      <c r="NQ12" s="227"/>
      <c r="NR12" s="227"/>
      <c r="NS12" s="227"/>
      <c r="NT12" s="227"/>
      <c r="NU12" s="227"/>
      <c r="NV12" s="227"/>
      <c r="NW12" s="227"/>
      <c r="NX12" s="227"/>
      <c r="NY12" s="227"/>
      <c r="NZ12" s="227"/>
      <c r="OA12" s="227"/>
      <c r="OB12" s="227"/>
      <c r="OC12" s="227"/>
      <c r="OD12" s="227"/>
      <c r="OE12" s="227"/>
      <c r="OF12" s="227"/>
      <c r="OG12" s="227"/>
      <c r="OH12" s="227"/>
      <c r="OI12" s="227"/>
      <c r="OJ12" s="227"/>
      <c r="OK12" s="227"/>
      <c r="OL12" s="227"/>
      <c r="OM12" s="227"/>
      <c r="ON12" s="227"/>
      <c r="OO12" s="227"/>
      <c r="OP12" s="227"/>
      <c r="OQ12" s="227"/>
      <c r="OR12" s="227"/>
      <c r="OS12" s="227"/>
      <c r="OT12" s="227"/>
      <c r="OU12" s="227"/>
      <c r="OV12" s="227"/>
      <c r="OW12" s="227"/>
      <c r="OX12" s="227"/>
      <c r="OY12" s="227"/>
      <c r="OZ12" s="227"/>
      <c r="PA12" s="227"/>
      <c r="PB12" s="227"/>
      <c r="PC12" s="227"/>
      <c r="PD12" s="227"/>
      <c r="PE12" s="227"/>
      <c r="PF12" s="227"/>
      <c r="PG12" s="227"/>
      <c r="PH12" s="227"/>
      <c r="PI12" s="227"/>
      <c r="PJ12" s="227"/>
      <c r="PK12" s="227"/>
      <c r="PL12" s="227"/>
      <c r="PM12" s="227"/>
      <c r="PN12" s="227"/>
      <c r="PO12" s="227"/>
      <c r="PP12" s="227"/>
      <c r="PQ12" s="227"/>
      <c r="PR12" s="227"/>
      <c r="PS12" s="227"/>
      <c r="PT12" s="227"/>
      <c r="PU12" s="227"/>
      <c r="PV12" s="227"/>
      <c r="PW12" s="227"/>
      <c r="PX12" s="227"/>
      <c r="PY12" s="227"/>
      <c r="PZ12" s="227"/>
      <c r="QA12" s="227"/>
      <c r="QB12" s="227"/>
      <c r="QC12" s="227"/>
      <c r="QD12" s="227"/>
      <c r="QE12" s="227"/>
      <c r="QF12" s="227"/>
      <c r="QG12" s="227"/>
      <c r="QH12" s="227"/>
      <c r="QI12" s="227"/>
      <c r="QJ12" s="227"/>
      <c r="QK12" s="227"/>
      <c r="QL12" s="227"/>
      <c r="QM12" s="227"/>
      <c r="QN12" s="227"/>
      <c r="QO12" s="227"/>
      <c r="QP12" s="227"/>
      <c r="QQ12" s="227"/>
      <c r="QR12" s="227"/>
      <c r="QS12" s="227"/>
      <c r="QT12" s="227"/>
      <c r="QU12" s="227"/>
      <c r="QV12" s="227"/>
      <c r="QW12" s="227"/>
      <c r="QX12" s="227"/>
      <c r="QY12" s="227"/>
      <c r="QZ12" s="227"/>
      <c r="RA12" s="227"/>
      <c r="RB12" s="227"/>
      <c r="RC12" s="227"/>
      <c r="RD12" s="227"/>
      <c r="RE12" s="227"/>
      <c r="RF12" s="227"/>
      <c r="RG12" s="227"/>
      <c r="RH12" s="227"/>
      <c r="RI12" s="227"/>
      <c r="RJ12" s="227"/>
      <c r="RK12" s="227"/>
      <c r="RL12" s="227"/>
      <c r="RM12" s="227"/>
      <c r="RN12" s="227"/>
      <c r="RO12" s="227"/>
      <c r="RP12" s="227"/>
      <c r="RQ12" s="227"/>
      <c r="RR12" s="227"/>
      <c r="RS12" s="227"/>
      <c r="RT12" s="227"/>
      <c r="RU12" s="227"/>
    </row>
    <row r="13" spans="1:489" s="229" customFormat="1">
      <c r="A13" s="221"/>
      <c r="B13" s="230" t="s">
        <v>162</v>
      </c>
      <c r="C13" s="223"/>
      <c r="D13" s="230" t="s">
        <v>173</v>
      </c>
      <c r="E13" s="230" t="s">
        <v>177</v>
      </c>
      <c r="F13" s="223"/>
      <c r="G13" s="230" t="s">
        <v>165</v>
      </c>
      <c r="H13" s="223"/>
      <c r="I13" s="224" t="s">
        <v>178</v>
      </c>
      <c r="J13" s="223"/>
      <c r="K13" s="225" t="s">
        <v>179</v>
      </c>
      <c r="L13" s="56" t="s">
        <v>168</v>
      </c>
      <c r="M13" s="56" t="s">
        <v>168</v>
      </c>
      <c r="N13" s="61">
        <v>0.65</v>
      </c>
      <c r="O13" s="231"/>
      <c r="P13" s="56" t="s">
        <v>168</v>
      </c>
      <c r="Q13" s="62">
        <v>31477</v>
      </c>
      <c r="R13" s="62" t="s">
        <v>168</v>
      </c>
      <c r="S13" s="62" t="s">
        <v>168</v>
      </c>
      <c r="T13" s="62" t="s">
        <v>168</v>
      </c>
      <c r="U13" s="62" t="s">
        <v>168</v>
      </c>
      <c r="V13" s="62" t="s">
        <v>168</v>
      </c>
      <c r="W13" s="56" t="s">
        <v>168</v>
      </c>
      <c r="X13" s="62" t="s">
        <v>168</v>
      </c>
      <c r="Y13" s="62" t="s">
        <v>168</v>
      </c>
      <c r="Z13" s="223"/>
      <c r="AA13" s="56" t="s">
        <v>168</v>
      </c>
      <c r="AB13" s="62" t="s">
        <v>168</v>
      </c>
      <c r="AC13" s="62" t="s">
        <v>168</v>
      </c>
      <c r="AD13" s="62" t="s">
        <v>168</v>
      </c>
      <c r="AE13" s="62" t="s">
        <v>168</v>
      </c>
      <c r="AF13" s="62" t="s">
        <v>168</v>
      </c>
      <c r="AG13" s="223"/>
      <c r="AH13" s="56" t="s">
        <v>168</v>
      </c>
      <c r="AI13" s="62" t="s">
        <v>168</v>
      </c>
      <c r="AJ13" s="62" t="s">
        <v>168</v>
      </c>
      <c r="AK13" s="62" t="s">
        <v>168</v>
      </c>
      <c r="AL13" s="62" t="s">
        <v>168</v>
      </c>
      <c r="AM13" s="62" t="s">
        <v>168</v>
      </c>
      <c r="AN13" s="62" t="s">
        <v>168</v>
      </c>
      <c r="AO13" s="56" t="s">
        <v>168</v>
      </c>
      <c r="AP13" s="62" t="s">
        <v>168</v>
      </c>
      <c r="AQ13" s="62" t="s">
        <v>168</v>
      </c>
      <c r="AR13" s="62" t="s">
        <v>168</v>
      </c>
      <c r="AS13" s="62" t="s">
        <v>168</v>
      </c>
      <c r="AT13" s="62" t="s">
        <v>168</v>
      </c>
      <c r="AU13" s="223">
        <v>0</v>
      </c>
      <c r="AV13" s="62" t="s">
        <v>168</v>
      </c>
      <c r="AW13" s="62" t="s">
        <v>168</v>
      </c>
      <c r="AX13" s="62" t="s">
        <v>168</v>
      </c>
      <c r="AY13" s="56" t="s">
        <v>168</v>
      </c>
      <c r="AZ13" s="62" t="s">
        <v>168</v>
      </c>
      <c r="BA13" s="62" t="s">
        <v>168</v>
      </c>
      <c r="BB13" s="62" t="s">
        <v>168</v>
      </c>
      <c r="BC13" s="62" t="s">
        <v>168</v>
      </c>
      <c r="BD13" s="62" t="s">
        <v>168</v>
      </c>
      <c r="BE13" s="62" t="s">
        <v>168</v>
      </c>
      <c r="BF13" s="223"/>
      <c r="BG13" s="56" t="s">
        <v>168</v>
      </c>
      <c r="BH13" s="62" t="s">
        <v>168</v>
      </c>
      <c r="BI13" s="62" t="s">
        <v>168</v>
      </c>
      <c r="BJ13" s="62" t="s">
        <v>168</v>
      </c>
      <c r="BK13" s="62" t="s">
        <v>168</v>
      </c>
      <c r="BL13" s="62" t="s">
        <v>168</v>
      </c>
      <c r="BM13" s="62" t="s">
        <v>168</v>
      </c>
      <c r="BN13" s="62" t="s">
        <v>168</v>
      </c>
      <c r="BO13" s="62" t="s">
        <v>168</v>
      </c>
      <c r="BP13" s="62" t="s">
        <v>168</v>
      </c>
      <c r="BQ13" s="62" t="s">
        <v>168</v>
      </c>
      <c r="BR13" s="223"/>
      <c r="BS13" s="62" t="s">
        <v>168</v>
      </c>
      <c r="BT13" s="62" t="s">
        <v>168</v>
      </c>
      <c r="BU13" s="62" t="s">
        <v>168</v>
      </c>
      <c r="BV13" s="62" t="s">
        <v>168</v>
      </c>
      <c r="BW13" s="62" t="s">
        <v>168</v>
      </c>
      <c r="BX13" s="62" t="s">
        <v>168</v>
      </c>
      <c r="BY13" s="62" t="s">
        <v>168</v>
      </c>
      <c r="BZ13" s="223"/>
      <c r="CA13" s="227"/>
      <c r="CB13" s="227"/>
      <c r="CC13" s="227"/>
      <c r="CD13" s="227"/>
      <c r="CE13" s="227"/>
      <c r="CF13" s="232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7"/>
      <c r="EL13" s="227"/>
      <c r="EM13" s="227"/>
      <c r="EN13" s="227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227"/>
      <c r="FM13" s="227"/>
      <c r="FN13" s="227"/>
      <c r="FO13" s="227"/>
      <c r="FP13" s="227"/>
      <c r="FQ13" s="227"/>
      <c r="FR13" s="227"/>
      <c r="FS13" s="227"/>
      <c r="FT13" s="227"/>
      <c r="FU13" s="227"/>
      <c r="FV13" s="227"/>
      <c r="FW13" s="227"/>
      <c r="FX13" s="227"/>
      <c r="FY13" s="227"/>
      <c r="FZ13" s="227"/>
      <c r="GA13" s="227"/>
      <c r="GB13" s="227"/>
      <c r="GC13" s="227"/>
      <c r="GD13" s="227"/>
      <c r="GE13" s="227"/>
      <c r="GF13" s="227"/>
      <c r="GG13" s="227"/>
      <c r="GH13" s="227"/>
      <c r="GI13" s="227"/>
      <c r="GJ13" s="227"/>
      <c r="GK13" s="227"/>
      <c r="GL13" s="227"/>
      <c r="GM13" s="227"/>
      <c r="GN13" s="227"/>
      <c r="GO13" s="227"/>
      <c r="GP13" s="227"/>
      <c r="GQ13" s="227"/>
      <c r="GR13" s="227"/>
      <c r="GS13" s="227"/>
      <c r="GT13" s="227"/>
      <c r="GU13" s="227"/>
      <c r="GV13" s="227"/>
      <c r="GW13" s="227"/>
      <c r="GX13" s="227"/>
      <c r="GY13" s="227"/>
      <c r="GZ13" s="227"/>
      <c r="HA13" s="227"/>
      <c r="HB13" s="227"/>
      <c r="HC13" s="227"/>
      <c r="HD13" s="227"/>
      <c r="HE13" s="227"/>
      <c r="HF13" s="227"/>
      <c r="HG13" s="227"/>
      <c r="HH13" s="227"/>
      <c r="HI13" s="227"/>
      <c r="HJ13" s="227"/>
      <c r="HK13" s="227"/>
      <c r="HL13" s="227"/>
      <c r="HM13" s="227"/>
      <c r="HN13" s="227"/>
      <c r="HO13" s="227"/>
      <c r="HP13" s="227"/>
      <c r="HQ13" s="227"/>
      <c r="HR13" s="227"/>
      <c r="HS13" s="227"/>
      <c r="HT13" s="227"/>
      <c r="HU13" s="227"/>
      <c r="HV13" s="227"/>
      <c r="HW13" s="227"/>
      <c r="HX13" s="227"/>
      <c r="HY13" s="227"/>
      <c r="HZ13" s="227"/>
      <c r="IA13" s="227"/>
      <c r="IB13" s="227"/>
      <c r="IC13" s="227"/>
      <c r="ID13" s="227"/>
      <c r="IE13" s="227"/>
      <c r="IF13" s="227"/>
      <c r="IG13" s="227"/>
      <c r="IH13" s="227"/>
      <c r="II13" s="227"/>
      <c r="IJ13" s="227"/>
      <c r="IK13" s="227"/>
      <c r="IL13" s="227"/>
      <c r="IM13" s="227"/>
      <c r="IN13" s="227"/>
      <c r="IO13" s="227"/>
      <c r="IP13" s="227"/>
      <c r="IQ13" s="227"/>
      <c r="IR13" s="227"/>
      <c r="IS13" s="227"/>
      <c r="IT13" s="227"/>
      <c r="IU13" s="227"/>
      <c r="IV13" s="227"/>
      <c r="IW13" s="227"/>
      <c r="IX13" s="227"/>
      <c r="IY13" s="227"/>
      <c r="IZ13" s="227"/>
      <c r="JA13" s="227"/>
      <c r="JB13" s="227"/>
      <c r="JC13" s="227"/>
      <c r="JD13" s="227"/>
      <c r="JE13" s="227"/>
      <c r="JF13" s="227"/>
      <c r="JG13" s="227"/>
      <c r="JH13" s="227"/>
      <c r="JI13" s="227"/>
      <c r="JJ13" s="227"/>
      <c r="JK13" s="227"/>
      <c r="JL13" s="227"/>
      <c r="JM13" s="227"/>
      <c r="JN13" s="227"/>
      <c r="JO13" s="227"/>
      <c r="JP13" s="227"/>
      <c r="JQ13" s="227"/>
      <c r="JR13" s="227"/>
      <c r="JS13" s="227"/>
      <c r="JT13" s="227"/>
      <c r="JU13" s="227"/>
      <c r="JV13" s="227"/>
      <c r="JW13" s="227"/>
      <c r="JX13" s="227"/>
      <c r="JY13" s="227"/>
      <c r="JZ13" s="227"/>
      <c r="KA13" s="227"/>
      <c r="KB13" s="227"/>
      <c r="KC13" s="227"/>
      <c r="KD13" s="227"/>
      <c r="KE13" s="227"/>
      <c r="KF13" s="227"/>
      <c r="KG13" s="227"/>
      <c r="KH13" s="227"/>
      <c r="KI13" s="227"/>
      <c r="KJ13" s="227"/>
      <c r="KK13" s="227"/>
      <c r="KL13" s="227"/>
      <c r="KM13" s="227"/>
      <c r="KN13" s="227"/>
      <c r="KO13" s="227"/>
      <c r="KP13" s="227"/>
      <c r="KQ13" s="227"/>
      <c r="KR13" s="227"/>
      <c r="KS13" s="227"/>
      <c r="KT13" s="227"/>
      <c r="KU13" s="227"/>
      <c r="KV13" s="227"/>
      <c r="KW13" s="227"/>
      <c r="KX13" s="227"/>
      <c r="KY13" s="227"/>
      <c r="KZ13" s="227"/>
      <c r="LA13" s="227"/>
      <c r="LB13" s="227"/>
      <c r="LC13" s="227"/>
      <c r="LD13" s="227"/>
      <c r="LE13" s="227"/>
      <c r="LF13" s="227"/>
      <c r="LG13" s="227"/>
      <c r="LH13" s="227"/>
      <c r="LI13" s="227"/>
      <c r="LJ13" s="227"/>
      <c r="LK13" s="227"/>
      <c r="LL13" s="227"/>
      <c r="LM13" s="227"/>
      <c r="LN13" s="227"/>
      <c r="LO13" s="227"/>
      <c r="LP13" s="227"/>
      <c r="LQ13" s="227"/>
      <c r="LR13" s="227"/>
      <c r="LS13" s="227"/>
      <c r="LT13" s="227"/>
      <c r="LU13" s="227"/>
      <c r="LV13" s="227"/>
      <c r="LW13" s="227"/>
      <c r="LX13" s="227"/>
      <c r="LY13" s="227"/>
      <c r="LZ13" s="227"/>
      <c r="MA13" s="227"/>
      <c r="MB13" s="227"/>
      <c r="MC13" s="227"/>
      <c r="MD13" s="227"/>
      <c r="ME13" s="227"/>
      <c r="MF13" s="227"/>
      <c r="MG13" s="227"/>
      <c r="MH13" s="227"/>
      <c r="MI13" s="227"/>
      <c r="MJ13" s="227"/>
      <c r="MK13" s="227"/>
      <c r="ML13" s="227"/>
      <c r="MM13" s="227"/>
      <c r="MN13" s="227"/>
      <c r="MO13" s="227"/>
      <c r="MP13" s="227"/>
      <c r="MQ13" s="227"/>
      <c r="MR13" s="227"/>
      <c r="MS13" s="227"/>
      <c r="MT13" s="227"/>
      <c r="MU13" s="227"/>
      <c r="MV13" s="227"/>
      <c r="MW13" s="227"/>
      <c r="MX13" s="227"/>
      <c r="MY13" s="227"/>
      <c r="MZ13" s="227"/>
      <c r="NA13" s="227"/>
      <c r="NB13" s="227"/>
      <c r="NC13" s="227"/>
      <c r="ND13" s="227"/>
      <c r="NE13" s="227"/>
      <c r="NF13" s="227"/>
      <c r="NG13" s="227"/>
      <c r="NH13" s="227"/>
      <c r="NI13" s="227"/>
      <c r="NJ13" s="227"/>
      <c r="NK13" s="227"/>
      <c r="NL13" s="227"/>
      <c r="NM13" s="227"/>
      <c r="NN13" s="227"/>
      <c r="NO13" s="227"/>
      <c r="NP13" s="227"/>
      <c r="NQ13" s="227"/>
      <c r="NR13" s="227"/>
      <c r="NS13" s="227"/>
      <c r="NT13" s="227"/>
      <c r="NU13" s="227"/>
      <c r="NV13" s="227"/>
      <c r="NW13" s="227"/>
      <c r="NX13" s="227"/>
      <c r="NY13" s="227"/>
      <c r="NZ13" s="227"/>
      <c r="OA13" s="227"/>
      <c r="OB13" s="227"/>
      <c r="OC13" s="227"/>
      <c r="OD13" s="227"/>
      <c r="OE13" s="227"/>
      <c r="OF13" s="227"/>
      <c r="OG13" s="227"/>
      <c r="OH13" s="227"/>
      <c r="OI13" s="227"/>
      <c r="OJ13" s="227"/>
      <c r="OK13" s="227"/>
      <c r="OL13" s="227"/>
      <c r="OM13" s="227"/>
      <c r="ON13" s="227"/>
      <c r="OO13" s="227"/>
      <c r="OP13" s="227"/>
      <c r="OQ13" s="227"/>
      <c r="OR13" s="227"/>
      <c r="OS13" s="227"/>
      <c r="OT13" s="227"/>
      <c r="OU13" s="227"/>
      <c r="OV13" s="227"/>
      <c r="OW13" s="227"/>
      <c r="OX13" s="227"/>
      <c r="OY13" s="227"/>
      <c r="OZ13" s="227"/>
      <c r="PA13" s="227"/>
      <c r="PB13" s="227"/>
      <c r="PC13" s="227"/>
      <c r="PD13" s="227"/>
      <c r="PE13" s="227"/>
      <c r="PF13" s="227"/>
      <c r="PG13" s="227"/>
      <c r="PH13" s="227"/>
      <c r="PI13" s="227"/>
      <c r="PJ13" s="227"/>
      <c r="PK13" s="227"/>
      <c r="PL13" s="227"/>
      <c r="PM13" s="227"/>
      <c r="PN13" s="227"/>
      <c r="PO13" s="227"/>
      <c r="PP13" s="227"/>
      <c r="PQ13" s="227"/>
      <c r="PR13" s="227"/>
      <c r="PS13" s="227"/>
      <c r="PT13" s="227"/>
      <c r="PU13" s="227"/>
      <c r="PV13" s="227"/>
      <c r="PW13" s="227"/>
      <c r="PX13" s="227"/>
      <c r="PY13" s="227"/>
      <c r="PZ13" s="227"/>
      <c r="QA13" s="227"/>
      <c r="QB13" s="227"/>
      <c r="QC13" s="227"/>
      <c r="QD13" s="227"/>
      <c r="QE13" s="227"/>
      <c r="QF13" s="227"/>
      <c r="QG13" s="227"/>
      <c r="QH13" s="227"/>
      <c r="QI13" s="227"/>
      <c r="QJ13" s="227"/>
      <c r="QK13" s="227"/>
      <c r="QL13" s="227"/>
      <c r="QM13" s="227"/>
      <c r="QN13" s="227"/>
      <c r="QO13" s="227"/>
      <c r="QP13" s="227"/>
      <c r="QQ13" s="227"/>
      <c r="QR13" s="227"/>
      <c r="QS13" s="227"/>
      <c r="QT13" s="227"/>
      <c r="QU13" s="227"/>
      <c r="QV13" s="227"/>
      <c r="QW13" s="227"/>
      <c r="QX13" s="227"/>
      <c r="QY13" s="227"/>
      <c r="QZ13" s="227"/>
      <c r="RA13" s="227"/>
      <c r="RB13" s="227"/>
      <c r="RC13" s="227"/>
      <c r="RD13" s="227"/>
      <c r="RE13" s="227"/>
      <c r="RF13" s="227"/>
      <c r="RG13" s="227"/>
      <c r="RH13" s="227"/>
      <c r="RI13" s="227"/>
      <c r="RJ13" s="227"/>
      <c r="RK13" s="227"/>
      <c r="RL13" s="227"/>
      <c r="RM13" s="227"/>
      <c r="RN13" s="227"/>
      <c r="RO13" s="227"/>
      <c r="RP13" s="227"/>
      <c r="RQ13" s="227"/>
      <c r="RR13" s="227"/>
      <c r="RS13" s="227"/>
      <c r="RT13" s="227"/>
      <c r="RU13" s="227"/>
    </row>
    <row r="14" spans="1:489" s="233" customFormat="1">
      <c r="A14" s="221"/>
      <c r="B14" s="230" t="s">
        <v>162</v>
      </c>
      <c r="C14" s="223"/>
      <c r="D14" s="230" t="s">
        <v>177</v>
      </c>
      <c r="E14" s="230" t="s">
        <v>180</v>
      </c>
      <c r="F14" s="223"/>
      <c r="G14" s="230" t="s">
        <v>181</v>
      </c>
      <c r="H14" s="223"/>
      <c r="I14" s="224" t="s">
        <v>182</v>
      </c>
      <c r="J14" s="223"/>
      <c r="K14" s="225" t="s">
        <v>183</v>
      </c>
      <c r="L14" s="56">
        <v>202800</v>
      </c>
      <c r="M14" s="56">
        <v>50700</v>
      </c>
      <c r="N14" s="61">
        <v>0.5</v>
      </c>
      <c r="O14" s="231"/>
      <c r="P14" s="56">
        <f>SUM(Q14:V14)</f>
        <v>72398</v>
      </c>
      <c r="Q14" s="62">
        <v>53382</v>
      </c>
      <c r="R14" s="62">
        <v>2858</v>
      </c>
      <c r="S14" s="62">
        <v>2805</v>
      </c>
      <c r="T14" s="62">
        <v>6527</v>
      </c>
      <c r="U14" s="62">
        <v>3435</v>
      </c>
      <c r="V14" s="62">
        <v>3391</v>
      </c>
      <c r="W14" s="56">
        <f t="shared" ref="W14:W26" si="0">SUM(X14:Y14)</f>
        <v>22338</v>
      </c>
      <c r="X14" s="62">
        <v>20886</v>
      </c>
      <c r="Y14" s="62">
        <v>1452</v>
      </c>
      <c r="Z14" s="223"/>
      <c r="AA14" s="56">
        <f t="shared" ref="AA14:AA26" si="1">SUM(AB14:AE14)</f>
        <v>10248</v>
      </c>
      <c r="AB14" s="62">
        <v>6407</v>
      </c>
      <c r="AC14" s="62">
        <v>2002</v>
      </c>
      <c r="AD14" s="62">
        <v>1113</v>
      </c>
      <c r="AE14" s="62">
        <v>726</v>
      </c>
      <c r="AF14" s="62">
        <v>4489</v>
      </c>
      <c r="AG14" s="223"/>
      <c r="AH14" s="56">
        <f t="shared" ref="AH14:AH26" si="2">SUM(AI14:AN14)</f>
        <v>19305</v>
      </c>
      <c r="AI14" s="62">
        <v>5268</v>
      </c>
      <c r="AJ14" s="62">
        <v>2352</v>
      </c>
      <c r="AK14" s="62">
        <v>2261</v>
      </c>
      <c r="AL14" s="62">
        <v>3316</v>
      </c>
      <c r="AM14" s="62">
        <v>2940</v>
      </c>
      <c r="AN14" s="62">
        <v>3168</v>
      </c>
      <c r="AO14" s="56">
        <f t="shared" ref="AO14:AO26" si="3">SUM(AP14:AS14)</f>
        <v>14148</v>
      </c>
      <c r="AP14" s="62">
        <v>8394</v>
      </c>
      <c r="AQ14" s="62">
        <v>1974</v>
      </c>
      <c r="AR14" s="62">
        <v>1928</v>
      </c>
      <c r="AS14" s="62">
        <v>1852</v>
      </c>
      <c r="AT14" s="62">
        <v>5883</v>
      </c>
      <c r="AU14" s="223">
        <v>0</v>
      </c>
      <c r="AV14" s="62">
        <v>5795</v>
      </c>
      <c r="AW14" s="62">
        <v>4298</v>
      </c>
      <c r="AX14" s="62">
        <v>4015</v>
      </c>
      <c r="AY14" s="56">
        <f t="shared" ref="AY14:AY26" si="4">SUM(AZ14:BE14)</f>
        <v>4240</v>
      </c>
      <c r="AZ14" s="62">
        <v>1395</v>
      </c>
      <c r="BA14" s="62">
        <v>220</v>
      </c>
      <c r="BB14" s="62">
        <v>873</v>
      </c>
      <c r="BC14" s="62">
        <v>418</v>
      </c>
      <c r="BD14" s="62">
        <v>927</v>
      </c>
      <c r="BE14" s="62">
        <v>407</v>
      </c>
      <c r="BF14" s="223"/>
      <c r="BG14" s="56">
        <f t="shared" ref="BG14:BG26" si="5">SUM(BH14:BI14)</f>
        <v>5088</v>
      </c>
      <c r="BH14" s="62">
        <v>4003</v>
      </c>
      <c r="BI14" s="62">
        <v>1085</v>
      </c>
      <c r="BJ14" s="62">
        <v>1730</v>
      </c>
      <c r="BK14" s="62">
        <v>1943</v>
      </c>
      <c r="BL14" s="62">
        <v>4064</v>
      </c>
      <c r="BM14" s="62">
        <v>4806</v>
      </c>
      <c r="BN14" s="62">
        <v>2500</v>
      </c>
      <c r="BO14" s="62">
        <v>3367</v>
      </c>
      <c r="BP14" s="62">
        <v>2168</v>
      </c>
      <c r="BQ14" s="62">
        <v>2565</v>
      </c>
      <c r="BR14" s="223"/>
      <c r="BS14" s="62">
        <v>588</v>
      </c>
      <c r="BT14" s="62">
        <v>2958</v>
      </c>
      <c r="BU14" s="62">
        <v>438</v>
      </c>
      <c r="BV14" s="62">
        <v>462</v>
      </c>
      <c r="BW14" s="62">
        <v>2408</v>
      </c>
      <c r="BX14" s="62">
        <v>420</v>
      </c>
      <c r="BY14" s="62">
        <v>872</v>
      </c>
      <c r="BZ14" s="223"/>
      <c r="CA14" s="227"/>
      <c r="CB14" s="227"/>
      <c r="CC14" s="227"/>
      <c r="CD14" s="227"/>
      <c r="CE14" s="227"/>
      <c r="CF14" s="232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  <c r="IU14" s="227"/>
      <c r="IV14" s="227"/>
      <c r="IW14" s="227"/>
      <c r="IX14" s="227"/>
      <c r="IY14" s="227"/>
      <c r="IZ14" s="227"/>
      <c r="JA14" s="227"/>
      <c r="JB14" s="227"/>
      <c r="JC14" s="227"/>
      <c r="JD14" s="227"/>
      <c r="JE14" s="227"/>
      <c r="JF14" s="227"/>
      <c r="JG14" s="227"/>
      <c r="JH14" s="227"/>
      <c r="JI14" s="227"/>
      <c r="JJ14" s="227"/>
      <c r="JK14" s="227"/>
      <c r="JL14" s="227"/>
      <c r="JM14" s="227"/>
      <c r="JN14" s="227"/>
      <c r="JO14" s="227"/>
      <c r="JP14" s="227"/>
      <c r="JQ14" s="227"/>
      <c r="JR14" s="227"/>
      <c r="JS14" s="227"/>
      <c r="JT14" s="227"/>
      <c r="JU14" s="227"/>
      <c r="JV14" s="227"/>
      <c r="JW14" s="227"/>
      <c r="JX14" s="227"/>
      <c r="JY14" s="227"/>
      <c r="JZ14" s="227"/>
      <c r="KA14" s="227"/>
      <c r="KB14" s="227"/>
      <c r="KC14" s="227"/>
      <c r="KD14" s="227"/>
      <c r="KE14" s="227"/>
      <c r="KF14" s="227"/>
      <c r="KG14" s="227"/>
      <c r="KH14" s="227"/>
      <c r="KI14" s="227"/>
      <c r="KJ14" s="227"/>
      <c r="KK14" s="227"/>
      <c r="KL14" s="227"/>
      <c r="KM14" s="227"/>
      <c r="KN14" s="227"/>
      <c r="KO14" s="227"/>
      <c r="KP14" s="227"/>
      <c r="KQ14" s="227"/>
      <c r="KR14" s="227"/>
      <c r="KS14" s="227"/>
      <c r="KT14" s="227"/>
      <c r="KU14" s="227"/>
      <c r="KV14" s="227"/>
      <c r="KW14" s="227"/>
      <c r="KX14" s="227"/>
      <c r="KY14" s="227"/>
      <c r="KZ14" s="227"/>
      <c r="LA14" s="227"/>
      <c r="LB14" s="227"/>
      <c r="LC14" s="227"/>
      <c r="LD14" s="227"/>
      <c r="LE14" s="227"/>
      <c r="LF14" s="227"/>
      <c r="LG14" s="227"/>
      <c r="LH14" s="227"/>
      <c r="LI14" s="227"/>
      <c r="LJ14" s="227"/>
      <c r="LK14" s="227"/>
      <c r="LL14" s="227"/>
      <c r="LM14" s="227"/>
      <c r="LN14" s="227"/>
      <c r="LO14" s="227"/>
      <c r="LP14" s="227"/>
      <c r="LQ14" s="227"/>
      <c r="LR14" s="227"/>
      <c r="LS14" s="227"/>
      <c r="LT14" s="227"/>
      <c r="LU14" s="227"/>
      <c r="LV14" s="227"/>
      <c r="LW14" s="227"/>
      <c r="LX14" s="227"/>
      <c r="LY14" s="227"/>
      <c r="LZ14" s="227"/>
      <c r="MA14" s="227"/>
      <c r="MB14" s="227"/>
      <c r="MC14" s="227"/>
      <c r="MD14" s="227"/>
      <c r="ME14" s="227"/>
      <c r="MF14" s="227"/>
      <c r="MG14" s="227"/>
      <c r="MH14" s="227"/>
      <c r="MI14" s="227"/>
      <c r="MJ14" s="227"/>
      <c r="MK14" s="227"/>
      <c r="ML14" s="227"/>
      <c r="MM14" s="227"/>
      <c r="MN14" s="227"/>
      <c r="MO14" s="227"/>
      <c r="MP14" s="227"/>
      <c r="MQ14" s="227"/>
      <c r="MR14" s="227"/>
      <c r="MS14" s="227"/>
      <c r="MT14" s="227"/>
      <c r="MU14" s="227"/>
      <c r="MV14" s="227"/>
      <c r="MW14" s="227"/>
      <c r="MX14" s="227"/>
      <c r="MY14" s="227"/>
      <c r="MZ14" s="227"/>
      <c r="NA14" s="227"/>
      <c r="NB14" s="227"/>
      <c r="NC14" s="227"/>
      <c r="ND14" s="227"/>
      <c r="NE14" s="227"/>
      <c r="NF14" s="227"/>
      <c r="NG14" s="227"/>
      <c r="NH14" s="227"/>
      <c r="NI14" s="227"/>
      <c r="NJ14" s="227"/>
      <c r="NK14" s="227"/>
      <c r="NL14" s="227"/>
      <c r="NM14" s="227"/>
      <c r="NN14" s="227"/>
      <c r="NO14" s="227"/>
      <c r="NP14" s="227"/>
      <c r="NQ14" s="227"/>
      <c r="NR14" s="227"/>
      <c r="NS14" s="227"/>
      <c r="NT14" s="227"/>
      <c r="NU14" s="227"/>
      <c r="NV14" s="227"/>
      <c r="NW14" s="227"/>
      <c r="NX14" s="227"/>
      <c r="NY14" s="227"/>
      <c r="NZ14" s="227"/>
      <c r="OA14" s="227"/>
      <c r="OB14" s="227"/>
      <c r="OC14" s="227"/>
      <c r="OD14" s="227"/>
      <c r="OE14" s="227"/>
      <c r="OF14" s="227"/>
      <c r="OG14" s="227"/>
      <c r="OH14" s="227"/>
      <c r="OI14" s="227"/>
      <c r="OJ14" s="227"/>
      <c r="OK14" s="227"/>
      <c r="OL14" s="227"/>
      <c r="OM14" s="227"/>
      <c r="ON14" s="227"/>
      <c r="OO14" s="227"/>
      <c r="OP14" s="227"/>
      <c r="OQ14" s="227"/>
      <c r="OR14" s="227"/>
      <c r="OS14" s="227"/>
      <c r="OT14" s="227"/>
      <c r="OU14" s="227"/>
      <c r="OV14" s="227"/>
      <c r="OW14" s="227"/>
      <c r="OX14" s="227"/>
      <c r="OY14" s="227"/>
      <c r="OZ14" s="227"/>
      <c r="PA14" s="227"/>
      <c r="PB14" s="227"/>
      <c r="PC14" s="227"/>
      <c r="PD14" s="227"/>
      <c r="PE14" s="227"/>
      <c r="PF14" s="227"/>
      <c r="PG14" s="227"/>
      <c r="PH14" s="227"/>
      <c r="PI14" s="227"/>
      <c r="PJ14" s="227"/>
      <c r="PK14" s="227"/>
      <c r="PL14" s="227"/>
      <c r="PM14" s="227"/>
      <c r="PN14" s="227"/>
      <c r="PO14" s="227"/>
      <c r="PP14" s="227"/>
      <c r="PQ14" s="227"/>
      <c r="PR14" s="227"/>
      <c r="PS14" s="227"/>
      <c r="PT14" s="227"/>
      <c r="PU14" s="227"/>
      <c r="PV14" s="227"/>
      <c r="PW14" s="227"/>
      <c r="PX14" s="227"/>
      <c r="PY14" s="227"/>
      <c r="PZ14" s="227"/>
      <c r="QA14" s="227"/>
      <c r="QB14" s="227"/>
      <c r="QC14" s="227"/>
      <c r="QD14" s="227"/>
      <c r="QE14" s="227"/>
      <c r="QF14" s="227"/>
      <c r="QG14" s="227"/>
      <c r="QH14" s="227"/>
      <c r="QI14" s="227"/>
      <c r="QJ14" s="227"/>
      <c r="QK14" s="227"/>
      <c r="QL14" s="227"/>
      <c r="QM14" s="227"/>
      <c r="QN14" s="227"/>
      <c r="QO14" s="227"/>
      <c r="QP14" s="227"/>
      <c r="QQ14" s="227"/>
      <c r="QR14" s="227"/>
      <c r="QS14" s="227"/>
      <c r="QT14" s="227"/>
      <c r="QU14" s="227"/>
      <c r="QV14" s="227"/>
      <c r="QW14" s="227"/>
      <c r="QX14" s="227"/>
      <c r="QY14" s="227"/>
      <c r="QZ14" s="227"/>
      <c r="RA14" s="227"/>
      <c r="RB14" s="227"/>
      <c r="RC14" s="227"/>
      <c r="RD14" s="227"/>
      <c r="RE14" s="227"/>
      <c r="RF14" s="227"/>
      <c r="RG14" s="227"/>
      <c r="RH14" s="227"/>
      <c r="RI14" s="227"/>
      <c r="RJ14" s="227"/>
      <c r="RK14" s="227"/>
      <c r="RL14" s="227"/>
      <c r="RM14" s="227"/>
      <c r="RN14" s="227"/>
      <c r="RO14" s="227"/>
      <c r="RP14" s="227"/>
      <c r="RQ14" s="227"/>
      <c r="RR14" s="227"/>
      <c r="RS14" s="227"/>
      <c r="RT14" s="227"/>
      <c r="RU14" s="227"/>
    </row>
    <row r="15" spans="1:489" s="233" customFormat="1">
      <c r="A15" s="221"/>
      <c r="B15" s="230" t="s">
        <v>162</v>
      </c>
      <c r="C15" s="223"/>
      <c r="D15" s="230" t="s">
        <v>180</v>
      </c>
      <c r="E15" s="230" t="s">
        <v>187</v>
      </c>
      <c r="F15" s="223"/>
      <c r="G15" s="230" t="s">
        <v>170</v>
      </c>
      <c r="H15" s="223"/>
      <c r="I15" s="224" t="s">
        <v>185</v>
      </c>
      <c r="J15" s="223"/>
      <c r="K15" s="225" t="s">
        <v>186</v>
      </c>
      <c r="L15" s="56">
        <v>172800</v>
      </c>
      <c r="M15" s="56">
        <v>43200</v>
      </c>
      <c r="N15" s="61">
        <v>0.65</v>
      </c>
      <c r="O15" s="231"/>
      <c r="P15" s="56">
        <f t="shared" ref="P15:P26" si="6">SUM(Q15:V15)</f>
        <v>58596</v>
      </c>
      <c r="Q15" s="62">
        <v>43754</v>
      </c>
      <c r="R15" s="62">
        <v>2718</v>
      </c>
      <c r="S15" s="62">
        <v>2230</v>
      </c>
      <c r="T15" s="62">
        <v>4189</v>
      </c>
      <c r="U15" s="62">
        <v>3109</v>
      </c>
      <c r="V15" s="62">
        <v>2596</v>
      </c>
      <c r="W15" s="56">
        <f t="shared" si="0"/>
        <v>21661</v>
      </c>
      <c r="X15" s="62">
        <v>20770</v>
      </c>
      <c r="Y15" s="62">
        <v>891</v>
      </c>
      <c r="Z15" s="223"/>
      <c r="AA15" s="56">
        <f t="shared" si="1"/>
        <v>9406</v>
      </c>
      <c r="AB15" s="62">
        <v>6196</v>
      </c>
      <c r="AC15" s="62">
        <v>1679</v>
      </c>
      <c r="AD15" s="62">
        <v>811</v>
      </c>
      <c r="AE15" s="62">
        <v>720</v>
      </c>
      <c r="AF15" s="62">
        <v>6069</v>
      </c>
      <c r="AG15" s="223"/>
      <c r="AH15" s="56">
        <f t="shared" si="2"/>
        <v>14246</v>
      </c>
      <c r="AI15" s="62">
        <v>3902</v>
      </c>
      <c r="AJ15" s="62">
        <v>1730</v>
      </c>
      <c r="AK15" s="62">
        <v>1668</v>
      </c>
      <c r="AL15" s="62">
        <v>2460</v>
      </c>
      <c r="AM15" s="62">
        <v>2168</v>
      </c>
      <c r="AN15" s="62">
        <v>2318</v>
      </c>
      <c r="AO15" s="56">
        <f t="shared" si="3"/>
        <v>13985</v>
      </c>
      <c r="AP15" s="62">
        <v>8046</v>
      </c>
      <c r="AQ15" s="62">
        <v>2201</v>
      </c>
      <c r="AR15" s="62">
        <v>2076</v>
      </c>
      <c r="AS15" s="62">
        <v>1662</v>
      </c>
      <c r="AT15" s="62">
        <v>5845</v>
      </c>
      <c r="AU15" s="223">
        <v>0</v>
      </c>
      <c r="AV15" s="62">
        <v>5156</v>
      </c>
      <c r="AW15" s="62">
        <v>3543</v>
      </c>
      <c r="AX15" s="62">
        <v>3137</v>
      </c>
      <c r="AY15" s="56">
        <f t="shared" si="4"/>
        <v>3944</v>
      </c>
      <c r="AZ15" s="62">
        <v>1147</v>
      </c>
      <c r="BA15" s="62">
        <v>183</v>
      </c>
      <c r="BB15" s="62">
        <v>653</v>
      </c>
      <c r="BC15" s="62">
        <v>402</v>
      </c>
      <c r="BD15" s="62">
        <v>1133</v>
      </c>
      <c r="BE15" s="62">
        <v>426</v>
      </c>
      <c r="BF15" s="223"/>
      <c r="BG15" s="56">
        <f t="shared" si="5"/>
        <v>4566</v>
      </c>
      <c r="BH15" s="62">
        <v>3535</v>
      </c>
      <c r="BI15" s="62">
        <v>1031</v>
      </c>
      <c r="BJ15" s="62">
        <v>1487</v>
      </c>
      <c r="BK15" s="62">
        <v>2211</v>
      </c>
      <c r="BL15" s="62">
        <v>3508</v>
      </c>
      <c r="BM15" s="62">
        <v>4378</v>
      </c>
      <c r="BN15" s="62">
        <v>2835</v>
      </c>
      <c r="BO15" s="62">
        <v>2623</v>
      </c>
      <c r="BP15" s="62">
        <v>1882</v>
      </c>
      <c r="BQ15" s="62">
        <v>2004</v>
      </c>
      <c r="BR15" s="223"/>
      <c r="BS15" s="62">
        <v>560</v>
      </c>
      <c r="BT15" s="62">
        <v>2482</v>
      </c>
      <c r="BU15" s="62">
        <v>400</v>
      </c>
      <c r="BV15" s="62">
        <v>280</v>
      </c>
      <c r="BW15" s="62">
        <v>2771</v>
      </c>
      <c r="BX15" s="62">
        <v>289</v>
      </c>
      <c r="BY15" s="62">
        <v>1099</v>
      </c>
      <c r="BZ15" s="223"/>
      <c r="CA15" s="227"/>
      <c r="CB15" s="227"/>
      <c r="CC15" s="227"/>
      <c r="CD15" s="227"/>
      <c r="CE15" s="227"/>
      <c r="CF15" s="232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7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7"/>
      <c r="GO15" s="227"/>
      <c r="GP15" s="227"/>
      <c r="GQ15" s="227"/>
      <c r="GR15" s="227"/>
      <c r="GS15" s="227"/>
      <c r="GT15" s="227"/>
      <c r="GU15" s="227"/>
      <c r="GV15" s="227"/>
      <c r="GW15" s="227"/>
      <c r="GX15" s="227"/>
      <c r="GY15" s="227"/>
      <c r="GZ15" s="227"/>
      <c r="HA15" s="227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7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  <c r="IM15" s="227"/>
      <c r="IN15" s="227"/>
      <c r="IO15" s="227"/>
      <c r="IP15" s="227"/>
      <c r="IQ15" s="227"/>
      <c r="IR15" s="227"/>
      <c r="IS15" s="227"/>
      <c r="IT15" s="227"/>
      <c r="IU15" s="227"/>
      <c r="IV15" s="227"/>
      <c r="IW15" s="227"/>
      <c r="IX15" s="227"/>
      <c r="IY15" s="227"/>
      <c r="IZ15" s="227"/>
      <c r="JA15" s="227"/>
      <c r="JB15" s="227"/>
      <c r="JC15" s="227"/>
      <c r="JD15" s="227"/>
      <c r="JE15" s="227"/>
      <c r="JF15" s="227"/>
      <c r="JG15" s="227"/>
      <c r="JH15" s="227"/>
      <c r="JI15" s="227"/>
      <c r="JJ15" s="227"/>
      <c r="JK15" s="227"/>
      <c r="JL15" s="227"/>
      <c r="JM15" s="227"/>
      <c r="JN15" s="227"/>
      <c r="JO15" s="227"/>
      <c r="JP15" s="227"/>
      <c r="JQ15" s="227"/>
      <c r="JR15" s="227"/>
      <c r="JS15" s="227"/>
      <c r="JT15" s="227"/>
      <c r="JU15" s="227"/>
      <c r="JV15" s="227"/>
      <c r="JW15" s="227"/>
      <c r="JX15" s="227"/>
      <c r="JY15" s="227"/>
      <c r="JZ15" s="227"/>
      <c r="KA15" s="227"/>
      <c r="KB15" s="227"/>
      <c r="KC15" s="227"/>
      <c r="KD15" s="227"/>
      <c r="KE15" s="227"/>
      <c r="KF15" s="227"/>
      <c r="KG15" s="227"/>
      <c r="KH15" s="227"/>
      <c r="KI15" s="227"/>
      <c r="KJ15" s="227"/>
      <c r="KK15" s="227"/>
      <c r="KL15" s="227"/>
      <c r="KM15" s="227"/>
      <c r="KN15" s="227"/>
      <c r="KO15" s="227"/>
      <c r="KP15" s="227"/>
      <c r="KQ15" s="227"/>
      <c r="KR15" s="227"/>
      <c r="KS15" s="227"/>
      <c r="KT15" s="227"/>
      <c r="KU15" s="227"/>
      <c r="KV15" s="227"/>
      <c r="KW15" s="227"/>
      <c r="KX15" s="227"/>
      <c r="KY15" s="227"/>
      <c r="KZ15" s="227"/>
      <c r="LA15" s="227"/>
      <c r="LB15" s="227"/>
      <c r="LC15" s="227"/>
      <c r="LD15" s="227"/>
      <c r="LE15" s="227"/>
      <c r="LF15" s="227"/>
      <c r="LG15" s="227"/>
      <c r="LH15" s="227"/>
      <c r="LI15" s="227"/>
      <c r="LJ15" s="227"/>
      <c r="LK15" s="227"/>
      <c r="LL15" s="227"/>
      <c r="LM15" s="227"/>
      <c r="LN15" s="227"/>
      <c r="LO15" s="227"/>
      <c r="LP15" s="227"/>
      <c r="LQ15" s="227"/>
      <c r="LR15" s="227"/>
      <c r="LS15" s="227"/>
      <c r="LT15" s="227"/>
      <c r="LU15" s="227"/>
      <c r="LV15" s="227"/>
      <c r="LW15" s="227"/>
      <c r="LX15" s="227"/>
      <c r="LY15" s="227"/>
      <c r="LZ15" s="227"/>
      <c r="MA15" s="227"/>
      <c r="MB15" s="227"/>
      <c r="MC15" s="227"/>
      <c r="MD15" s="227"/>
      <c r="ME15" s="227"/>
      <c r="MF15" s="227"/>
      <c r="MG15" s="227"/>
      <c r="MH15" s="227"/>
      <c r="MI15" s="227"/>
      <c r="MJ15" s="227"/>
      <c r="MK15" s="227"/>
      <c r="ML15" s="227"/>
      <c r="MM15" s="227"/>
      <c r="MN15" s="227"/>
      <c r="MO15" s="227"/>
      <c r="MP15" s="227"/>
      <c r="MQ15" s="227"/>
      <c r="MR15" s="227"/>
      <c r="MS15" s="227"/>
      <c r="MT15" s="227"/>
      <c r="MU15" s="227"/>
      <c r="MV15" s="227"/>
      <c r="MW15" s="227"/>
      <c r="MX15" s="227"/>
      <c r="MY15" s="227"/>
      <c r="MZ15" s="227"/>
      <c r="NA15" s="227"/>
      <c r="NB15" s="227"/>
      <c r="NC15" s="227"/>
      <c r="ND15" s="227"/>
      <c r="NE15" s="227"/>
      <c r="NF15" s="227"/>
      <c r="NG15" s="227"/>
      <c r="NH15" s="227"/>
      <c r="NI15" s="227"/>
      <c r="NJ15" s="227"/>
      <c r="NK15" s="227"/>
      <c r="NL15" s="227"/>
      <c r="NM15" s="227"/>
      <c r="NN15" s="227"/>
      <c r="NO15" s="227"/>
      <c r="NP15" s="227"/>
      <c r="NQ15" s="227"/>
      <c r="NR15" s="227"/>
      <c r="NS15" s="227"/>
      <c r="NT15" s="227"/>
      <c r="NU15" s="227"/>
      <c r="NV15" s="227"/>
      <c r="NW15" s="227"/>
      <c r="NX15" s="227"/>
      <c r="NY15" s="227"/>
      <c r="NZ15" s="227"/>
      <c r="OA15" s="227"/>
      <c r="OB15" s="227"/>
      <c r="OC15" s="227"/>
      <c r="OD15" s="227"/>
      <c r="OE15" s="227"/>
      <c r="OF15" s="227"/>
      <c r="OG15" s="227"/>
      <c r="OH15" s="227"/>
      <c r="OI15" s="227"/>
      <c r="OJ15" s="227"/>
      <c r="OK15" s="227"/>
      <c r="OL15" s="227"/>
      <c r="OM15" s="227"/>
      <c r="ON15" s="227"/>
      <c r="OO15" s="227"/>
      <c r="OP15" s="227"/>
      <c r="OQ15" s="227"/>
      <c r="OR15" s="227"/>
      <c r="OS15" s="227"/>
      <c r="OT15" s="227"/>
      <c r="OU15" s="227"/>
      <c r="OV15" s="227"/>
      <c r="OW15" s="227"/>
      <c r="OX15" s="227"/>
      <c r="OY15" s="227"/>
      <c r="OZ15" s="227"/>
      <c r="PA15" s="227"/>
      <c r="PB15" s="227"/>
      <c r="PC15" s="227"/>
      <c r="PD15" s="227"/>
      <c r="PE15" s="227"/>
      <c r="PF15" s="227"/>
      <c r="PG15" s="227"/>
      <c r="PH15" s="227"/>
      <c r="PI15" s="227"/>
      <c r="PJ15" s="227"/>
      <c r="PK15" s="227"/>
      <c r="PL15" s="227"/>
      <c r="PM15" s="227"/>
      <c r="PN15" s="227"/>
      <c r="PO15" s="227"/>
      <c r="PP15" s="227"/>
      <c r="PQ15" s="227"/>
      <c r="PR15" s="227"/>
      <c r="PS15" s="227"/>
      <c r="PT15" s="227"/>
      <c r="PU15" s="227"/>
      <c r="PV15" s="227"/>
      <c r="PW15" s="227"/>
      <c r="PX15" s="227"/>
      <c r="PY15" s="227"/>
      <c r="PZ15" s="227"/>
      <c r="QA15" s="227"/>
      <c r="QB15" s="227"/>
      <c r="QC15" s="227"/>
      <c r="QD15" s="227"/>
      <c r="QE15" s="227"/>
      <c r="QF15" s="227"/>
      <c r="QG15" s="227"/>
      <c r="QH15" s="227"/>
      <c r="QI15" s="227"/>
      <c r="QJ15" s="227"/>
      <c r="QK15" s="227"/>
      <c r="QL15" s="227"/>
      <c r="QM15" s="227"/>
      <c r="QN15" s="227"/>
      <c r="QO15" s="227"/>
      <c r="QP15" s="227"/>
      <c r="QQ15" s="227"/>
      <c r="QR15" s="227"/>
      <c r="QS15" s="227"/>
      <c r="QT15" s="227"/>
      <c r="QU15" s="227"/>
      <c r="QV15" s="227"/>
      <c r="QW15" s="227"/>
      <c r="QX15" s="227"/>
      <c r="QY15" s="227"/>
      <c r="QZ15" s="227"/>
      <c r="RA15" s="227"/>
      <c r="RB15" s="227"/>
      <c r="RC15" s="227"/>
      <c r="RD15" s="227"/>
      <c r="RE15" s="227"/>
      <c r="RF15" s="227"/>
      <c r="RG15" s="227"/>
      <c r="RH15" s="227"/>
      <c r="RI15" s="227"/>
      <c r="RJ15" s="227"/>
      <c r="RK15" s="227"/>
      <c r="RL15" s="227"/>
      <c r="RM15" s="227"/>
      <c r="RN15" s="227"/>
      <c r="RO15" s="227"/>
      <c r="RP15" s="227"/>
      <c r="RQ15" s="227"/>
      <c r="RR15" s="227"/>
      <c r="RS15" s="227"/>
      <c r="RT15" s="227"/>
      <c r="RU15" s="227"/>
    </row>
    <row r="16" spans="1:489" s="233" customFormat="1">
      <c r="A16" s="221"/>
      <c r="B16" s="230" t="s">
        <v>162</v>
      </c>
      <c r="C16" s="223"/>
      <c r="D16" s="230" t="s">
        <v>187</v>
      </c>
      <c r="E16" s="230" t="s">
        <v>188</v>
      </c>
      <c r="F16" s="223"/>
      <c r="G16" s="230" t="s">
        <v>170</v>
      </c>
      <c r="H16" s="223"/>
      <c r="I16" s="224" t="s">
        <v>189</v>
      </c>
      <c r="J16" s="223"/>
      <c r="K16" s="225" t="s">
        <v>190</v>
      </c>
      <c r="L16" s="56">
        <v>806400</v>
      </c>
      <c r="M16" s="56">
        <v>201600</v>
      </c>
      <c r="N16" s="61">
        <v>0.65</v>
      </c>
      <c r="O16" s="231"/>
      <c r="P16" s="56">
        <f t="shared" si="6"/>
        <v>357376</v>
      </c>
      <c r="Q16" s="62">
        <v>295301</v>
      </c>
      <c r="R16" s="62">
        <v>8290</v>
      </c>
      <c r="S16" s="62">
        <v>7341</v>
      </c>
      <c r="T16" s="62">
        <v>22845</v>
      </c>
      <c r="U16" s="62">
        <v>11459</v>
      </c>
      <c r="V16" s="62">
        <v>12140</v>
      </c>
      <c r="W16" s="56">
        <f t="shared" si="0"/>
        <v>85441</v>
      </c>
      <c r="X16" s="62">
        <v>83641</v>
      </c>
      <c r="Y16" s="62">
        <v>1800</v>
      </c>
      <c r="Z16" s="223"/>
      <c r="AA16" s="56">
        <f t="shared" si="1"/>
        <v>44843</v>
      </c>
      <c r="AB16" s="62">
        <v>25236</v>
      </c>
      <c r="AC16" s="62">
        <v>12772</v>
      </c>
      <c r="AD16" s="62">
        <v>3632</v>
      </c>
      <c r="AE16" s="62">
        <v>3203</v>
      </c>
      <c r="AF16" s="62">
        <v>14837</v>
      </c>
      <c r="AG16" s="223"/>
      <c r="AH16" s="56">
        <f t="shared" si="2"/>
        <v>35448</v>
      </c>
      <c r="AI16" s="62">
        <v>9774</v>
      </c>
      <c r="AJ16" s="62">
        <v>4316</v>
      </c>
      <c r="AK16" s="62">
        <v>4169</v>
      </c>
      <c r="AL16" s="62">
        <v>6110</v>
      </c>
      <c r="AM16" s="62">
        <v>5383</v>
      </c>
      <c r="AN16" s="62">
        <v>5696</v>
      </c>
      <c r="AO16" s="56">
        <f>SUM(AP16:AS16)</f>
        <v>47771</v>
      </c>
      <c r="AP16" s="62">
        <v>28045</v>
      </c>
      <c r="AQ16" s="62">
        <v>5950</v>
      </c>
      <c r="AR16" s="62">
        <v>7956</v>
      </c>
      <c r="AS16" s="62">
        <v>5820</v>
      </c>
      <c r="AT16" s="62">
        <v>24184</v>
      </c>
      <c r="AU16" s="223">
        <v>0</v>
      </c>
      <c r="AV16" s="62">
        <v>18595</v>
      </c>
      <c r="AW16" s="62">
        <v>19950</v>
      </c>
      <c r="AX16" s="62">
        <v>16256</v>
      </c>
      <c r="AY16" s="56">
        <f>SUM(AZ16:BE16)</f>
        <v>12732</v>
      </c>
      <c r="AZ16" s="62">
        <v>7237</v>
      </c>
      <c r="BA16" s="62">
        <v>1966</v>
      </c>
      <c r="BB16" s="62">
        <v>1146</v>
      </c>
      <c r="BC16" s="62">
        <v>530</v>
      </c>
      <c r="BD16" s="62">
        <v>1236</v>
      </c>
      <c r="BE16" s="62">
        <v>617</v>
      </c>
      <c r="BF16" s="223"/>
      <c r="BG16" s="56">
        <f t="shared" si="5"/>
        <v>13784</v>
      </c>
      <c r="BH16" s="62">
        <v>10893</v>
      </c>
      <c r="BI16" s="62">
        <v>2891</v>
      </c>
      <c r="BJ16" s="62">
        <v>10739</v>
      </c>
      <c r="BK16" s="62">
        <v>9474</v>
      </c>
      <c r="BL16" s="62">
        <v>18305</v>
      </c>
      <c r="BM16" s="62">
        <v>16120</v>
      </c>
      <c r="BN16" s="62">
        <v>8900</v>
      </c>
      <c r="BO16" s="62">
        <v>12036</v>
      </c>
      <c r="BP16" s="62">
        <v>5664</v>
      </c>
      <c r="BQ16" s="62">
        <v>5896</v>
      </c>
      <c r="BR16" s="223"/>
      <c r="BS16" s="62">
        <v>2092</v>
      </c>
      <c r="BT16" s="62">
        <v>10397</v>
      </c>
      <c r="BU16" s="62">
        <v>2048</v>
      </c>
      <c r="BV16" s="62">
        <v>815</v>
      </c>
      <c r="BW16" s="62">
        <v>8667</v>
      </c>
      <c r="BX16" s="62">
        <v>1936</v>
      </c>
      <c r="BY16" s="62">
        <v>3039</v>
      </c>
      <c r="BZ16" s="223"/>
      <c r="CA16" s="227"/>
      <c r="CB16" s="227"/>
      <c r="CC16" s="227"/>
      <c r="CD16" s="227"/>
      <c r="CE16" s="227"/>
      <c r="CF16" s="232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227"/>
      <c r="IT16" s="227"/>
      <c r="IU16" s="227"/>
      <c r="IV16" s="227"/>
      <c r="IW16" s="227"/>
      <c r="IX16" s="227"/>
      <c r="IY16" s="227"/>
      <c r="IZ16" s="227"/>
      <c r="JA16" s="227"/>
      <c r="JB16" s="227"/>
      <c r="JC16" s="227"/>
      <c r="JD16" s="227"/>
      <c r="JE16" s="227"/>
      <c r="JF16" s="227"/>
      <c r="JG16" s="227"/>
      <c r="JH16" s="227"/>
      <c r="JI16" s="227"/>
      <c r="JJ16" s="227"/>
      <c r="JK16" s="227"/>
      <c r="JL16" s="227"/>
      <c r="JM16" s="227"/>
      <c r="JN16" s="227"/>
      <c r="JO16" s="227"/>
      <c r="JP16" s="227"/>
      <c r="JQ16" s="227"/>
      <c r="JR16" s="227"/>
      <c r="JS16" s="227"/>
      <c r="JT16" s="227"/>
      <c r="JU16" s="227"/>
      <c r="JV16" s="227"/>
      <c r="JW16" s="227"/>
      <c r="JX16" s="227"/>
      <c r="JY16" s="227"/>
      <c r="JZ16" s="227"/>
      <c r="KA16" s="227"/>
      <c r="KB16" s="227"/>
      <c r="KC16" s="227"/>
      <c r="KD16" s="227"/>
      <c r="KE16" s="227"/>
      <c r="KF16" s="227"/>
      <c r="KG16" s="227"/>
      <c r="KH16" s="227"/>
      <c r="KI16" s="227"/>
      <c r="KJ16" s="227"/>
      <c r="KK16" s="227"/>
      <c r="KL16" s="227"/>
      <c r="KM16" s="227"/>
      <c r="KN16" s="227"/>
      <c r="KO16" s="227"/>
      <c r="KP16" s="227"/>
      <c r="KQ16" s="227"/>
      <c r="KR16" s="227"/>
      <c r="KS16" s="227"/>
      <c r="KT16" s="227"/>
      <c r="KU16" s="227"/>
      <c r="KV16" s="227"/>
      <c r="KW16" s="227"/>
      <c r="KX16" s="227"/>
      <c r="KY16" s="227"/>
      <c r="KZ16" s="227"/>
      <c r="LA16" s="227"/>
      <c r="LB16" s="227"/>
      <c r="LC16" s="227"/>
      <c r="LD16" s="227"/>
      <c r="LE16" s="227"/>
      <c r="LF16" s="227"/>
      <c r="LG16" s="227"/>
      <c r="LH16" s="227"/>
      <c r="LI16" s="227"/>
      <c r="LJ16" s="227"/>
      <c r="LK16" s="227"/>
      <c r="LL16" s="227"/>
      <c r="LM16" s="227"/>
      <c r="LN16" s="227"/>
      <c r="LO16" s="227"/>
      <c r="LP16" s="227"/>
      <c r="LQ16" s="227"/>
      <c r="LR16" s="227"/>
      <c r="LS16" s="227"/>
      <c r="LT16" s="227"/>
      <c r="LU16" s="227"/>
      <c r="LV16" s="227"/>
      <c r="LW16" s="227"/>
      <c r="LX16" s="227"/>
      <c r="LY16" s="227"/>
      <c r="LZ16" s="227"/>
      <c r="MA16" s="227"/>
      <c r="MB16" s="227"/>
      <c r="MC16" s="227"/>
      <c r="MD16" s="227"/>
      <c r="ME16" s="227"/>
      <c r="MF16" s="227"/>
      <c r="MG16" s="227"/>
      <c r="MH16" s="227"/>
      <c r="MI16" s="227"/>
      <c r="MJ16" s="227"/>
      <c r="MK16" s="227"/>
      <c r="ML16" s="227"/>
      <c r="MM16" s="227"/>
      <c r="MN16" s="227"/>
      <c r="MO16" s="227"/>
      <c r="MP16" s="227"/>
      <c r="MQ16" s="227"/>
      <c r="MR16" s="227"/>
      <c r="MS16" s="227"/>
      <c r="MT16" s="227"/>
      <c r="MU16" s="227"/>
      <c r="MV16" s="227"/>
      <c r="MW16" s="227"/>
      <c r="MX16" s="227"/>
      <c r="MY16" s="227"/>
      <c r="MZ16" s="227"/>
      <c r="NA16" s="227"/>
      <c r="NB16" s="227"/>
      <c r="NC16" s="227"/>
      <c r="ND16" s="227"/>
      <c r="NE16" s="227"/>
      <c r="NF16" s="227"/>
      <c r="NG16" s="227"/>
      <c r="NH16" s="227"/>
      <c r="NI16" s="227"/>
      <c r="NJ16" s="227"/>
      <c r="NK16" s="227"/>
      <c r="NL16" s="227"/>
      <c r="NM16" s="227"/>
      <c r="NN16" s="227"/>
      <c r="NO16" s="227"/>
      <c r="NP16" s="227"/>
      <c r="NQ16" s="227"/>
      <c r="NR16" s="227"/>
      <c r="NS16" s="227"/>
      <c r="NT16" s="227"/>
      <c r="NU16" s="227"/>
      <c r="NV16" s="227"/>
      <c r="NW16" s="227"/>
      <c r="NX16" s="227"/>
      <c r="NY16" s="227"/>
      <c r="NZ16" s="227"/>
      <c r="OA16" s="227"/>
      <c r="OB16" s="227"/>
      <c r="OC16" s="227"/>
      <c r="OD16" s="227"/>
      <c r="OE16" s="227"/>
      <c r="OF16" s="227"/>
      <c r="OG16" s="227"/>
      <c r="OH16" s="227"/>
      <c r="OI16" s="227"/>
      <c r="OJ16" s="227"/>
      <c r="OK16" s="227"/>
      <c r="OL16" s="227"/>
      <c r="OM16" s="227"/>
      <c r="ON16" s="227"/>
      <c r="OO16" s="227"/>
      <c r="OP16" s="227"/>
      <c r="OQ16" s="227"/>
      <c r="OR16" s="227"/>
      <c r="OS16" s="227"/>
      <c r="OT16" s="227"/>
      <c r="OU16" s="227"/>
      <c r="OV16" s="227"/>
      <c r="OW16" s="227"/>
      <c r="OX16" s="227"/>
      <c r="OY16" s="227"/>
      <c r="OZ16" s="227"/>
      <c r="PA16" s="227"/>
      <c r="PB16" s="227"/>
      <c r="PC16" s="227"/>
      <c r="PD16" s="227"/>
      <c r="PE16" s="227"/>
      <c r="PF16" s="227"/>
      <c r="PG16" s="227"/>
      <c r="PH16" s="227"/>
      <c r="PI16" s="227"/>
      <c r="PJ16" s="227"/>
      <c r="PK16" s="227"/>
      <c r="PL16" s="227"/>
      <c r="PM16" s="227"/>
      <c r="PN16" s="227"/>
      <c r="PO16" s="227"/>
      <c r="PP16" s="227"/>
      <c r="PQ16" s="227"/>
      <c r="PR16" s="227"/>
      <c r="PS16" s="227"/>
      <c r="PT16" s="227"/>
      <c r="PU16" s="227"/>
      <c r="PV16" s="227"/>
      <c r="PW16" s="227"/>
      <c r="PX16" s="227"/>
      <c r="PY16" s="227"/>
      <c r="PZ16" s="227"/>
      <c r="QA16" s="227"/>
      <c r="QB16" s="227"/>
      <c r="QC16" s="227"/>
      <c r="QD16" s="227"/>
      <c r="QE16" s="227"/>
      <c r="QF16" s="227"/>
      <c r="QG16" s="227"/>
      <c r="QH16" s="227"/>
      <c r="QI16" s="227"/>
      <c r="QJ16" s="227"/>
      <c r="QK16" s="227"/>
      <c r="QL16" s="227"/>
      <c r="QM16" s="227"/>
      <c r="QN16" s="227"/>
      <c r="QO16" s="227"/>
      <c r="QP16" s="227"/>
      <c r="QQ16" s="227"/>
      <c r="QR16" s="227"/>
      <c r="QS16" s="227"/>
      <c r="QT16" s="227"/>
      <c r="QU16" s="227"/>
      <c r="QV16" s="227"/>
      <c r="QW16" s="227"/>
      <c r="QX16" s="227"/>
      <c r="QY16" s="227"/>
      <c r="QZ16" s="227"/>
      <c r="RA16" s="227"/>
      <c r="RB16" s="227"/>
      <c r="RC16" s="227"/>
      <c r="RD16" s="227"/>
      <c r="RE16" s="227"/>
      <c r="RF16" s="227"/>
      <c r="RG16" s="227"/>
      <c r="RH16" s="227"/>
      <c r="RI16" s="227"/>
      <c r="RJ16" s="227"/>
      <c r="RK16" s="227"/>
      <c r="RL16" s="227"/>
      <c r="RM16" s="227"/>
      <c r="RN16" s="227"/>
      <c r="RO16" s="227"/>
      <c r="RP16" s="227"/>
      <c r="RQ16" s="227"/>
      <c r="RR16" s="227"/>
      <c r="RS16" s="227"/>
      <c r="RT16" s="227"/>
      <c r="RU16" s="227"/>
    </row>
    <row r="17" spans="1:489" s="233" customFormat="1">
      <c r="A17" s="221"/>
      <c r="B17" s="230" t="s">
        <v>162</v>
      </c>
      <c r="C17" s="223"/>
      <c r="D17" s="230" t="s">
        <v>188</v>
      </c>
      <c r="E17" s="230" t="s">
        <v>191</v>
      </c>
      <c r="F17" s="223"/>
      <c r="G17" s="230" t="s">
        <v>181</v>
      </c>
      <c r="H17" s="223"/>
      <c r="I17" s="224" t="s">
        <v>192</v>
      </c>
      <c r="J17" s="223"/>
      <c r="K17" s="225" t="s">
        <v>193</v>
      </c>
      <c r="L17" s="56">
        <v>682600</v>
      </c>
      <c r="M17" s="56">
        <v>170650</v>
      </c>
      <c r="N17" s="61">
        <v>0.65</v>
      </c>
      <c r="O17" s="231"/>
      <c r="P17" s="56">
        <f t="shared" si="6"/>
        <v>257876</v>
      </c>
      <c r="Q17" s="62">
        <v>195000</v>
      </c>
      <c r="R17" s="62">
        <v>10355</v>
      </c>
      <c r="S17" s="62">
        <v>9312</v>
      </c>
      <c r="T17" s="62">
        <v>19560</v>
      </c>
      <c r="U17" s="62">
        <v>12803</v>
      </c>
      <c r="V17" s="62">
        <v>10846</v>
      </c>
      <c r="W17" s="56">
        <f t="shared" si="0"/>
        <v>82177</v>
      </c>
      <c r="X17" s="62">
        <v>79304</v>
      </c>
      <c r="Y17" s="62">
        <v>2873</v>
      </c>
      <c r="Z17" s="223"/>
      <c r="AA17" s="56">
        <f>SUM(AB17:AE17)</f>
        <v>51696</v>
      </c>
      <c r="AB17" s="62">
        <v>34020</v>
      </c>
      <c r="AC17" s="62">
        <v>10124</v>
      </c>
      <c r="AD17" s="62">
        <v>3340</v>
      </c>
      <c r="AE17" s="62">
        <v>4212</v>
      </c>
      <c r="AF17" s="62">
        <v>10854</v>
      </c>
      <c r="AG17" s="223"/>
      <c r="AH17" s="56">
        <f t="shared" si="2"/>
        <v>23176</v>
      </c>
      <c r="AI17" s="62">
        <v>6302</v>
      </c>
      <c r="AJ17" s="62">
        <v>2937</v>
      </c>
      <c r="AK17" s="62">
        <v>2720</v>
      </c>
      <c r="AL17" s="62">
        <v>4169</v>
      </c>
      <c r="AM17" s="62">
        <v>3164</v>
      </c>
      <c r="AN17" s="62">
        <v>3884</v>
      </c>
      <c r="AO17" s="56">
        <f t="shared" si="3"/>
        <v>50541</v>
      </c>
      <c r="AP17" s="62">
        <v>30047</v>
      </c>
      <c r="AQ17" s="62">
        <v>6606</v>
      </c>
      <c r="AR17" s="62">
        <v>8320</v>
      </c>
      <c r="AS17" s="62">
        <v>5568</v>
      </c>
      <c r="AT17" s="62">
        <v>26552</v>
      </c>
      <c r="AU17" s="223">
        <v>0</v>
      </c>
      <c r="AV17" s="62">
        <v>18403</v>
      </c>
      <c r="AW17" s="62">
        <v>18968</v>
      </c>
      <c r="AX17" s="62">
        <v>8974</v>
      </c>
      <c r="AY17" s="56">
        <f t="shared" si="4"/>
        <v>11784</v>
      </c>
      <c r="AZ17" s="62">
        <v>7199</v>
      </c>
      <c r="BA17" s="62">
        <v>1366</v>
      </c>
      <c r="BB17" s="62">
        <v>1021</v>
      </c>
      <c r="BC17" s="62">
        <v>472</v>
      </c>
      <c r="BD17" s="62">
        <v>1166</v>
      </c>
      <c r="BE17" s="62">
        <v>560</v>
      </c>
      <c r="BF17" s="223"/>
      <c r="BG17" s="56">
        <f t="shared" si="5"/>
        <v>22482</v>
      </c>
      <c r="BH17" s="62">
        <v>17171</v>
      </c>
      <c r="BI17" s="62">
        <v>5311</v>
      </c>
      <c r="BJ17" s="62">
        <v>4999</v>
      </c>
      <c r="BK17" s="62">
        <v>5581</v>
      </c>
      <c r="BL17" s="62">
        <v>20238</v>
      </c>
      <c r="BM17" s="62">
        <v>16248</v>
      </c>
      <c r="BN17" s="62">
        <v>7500</v>
      </c>
      <c r="BO17" s="62">
        <v>8866</v>
      </c>
      <c r="BP17" s="62">
        <v>4620</v>
      </c>
      <c r="BQ17" s="62">
        <v>4451</v>
      </c>
      <c r="BR17" s="223"/>
      <c r="BS17" s="62">
        <v>2109</v>
      </c>
      <c r="BT17" s="62">
        <v>10486</v>
      </c>
      <c r="BU17" s="62">
        <v>2891</v>
      </c>
      <c r="BV17" s="62">
        <v>731</v>
      </c>
      <c r="BW17" s="62">
        <v>7998</v>
      </c>
      <c r="BX17" s="62">
        <v>1650</v>
      </c>
      <c r="BY17" s="62">
        <v>2591</v>
      </c>
      <c r="BZ17" s="223"/>
      <c r="CA17" s="227"/>
      <c r="CB17" s="227"/>
      <c r="CC17" s="227"/>
      <c r="CD17" s="227"/>
      <c r="CE17" s="227"/>
      <c r="CF17" s="232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7"/>
      <c r="EB17" s="227"/>
      <c r="EC17" s="227"/>
      <c r="ED17" s="227"/>
      <c r="EE17" s="227"/>
      <c r="EF17" s="227"/>
      <c r="EG17" s="227"/>
      <c r="EH17" s="227"/>
      <c r="EI17" s="227"/>
      <c r="EJ17" s="227"/>
      <c r="EK17" s="227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  <c r="FL17" s="227"/>
      <c r="FM17" s="227"/>
      <c r="FN17" s="227"/>
      <c r="FO17" s="227"/>
      <c r="FP17" s="227"/>
      <c r="FQ17" s="227"/>
      <c r="FR17" s="227"/>
      <c r="FS17" s="227"/>
      <c r="FT17" s="227"/>
      <c r="FU17" s="227"/>
      <c r="FV17" s="227"/>
      <c r="FW17" s="227"/>
      <c r="FX17" s="227"/>
      <c r="FY17" s="227"/>
      <c r="FZ17" s="227"/>
      <c r="GA17" s="227"/>
      <c r="GB17" s="227"/>
      <c r="GC17" s="227"/>
      <c r="GD17" s="227"/>
      <c r="GE17" s="227"/>
      <c r="GF17" s="227"/>
      <c r="GG17" s="227"/>
      <c r="GH17" s="227"/>
      <c r="GI17" s="227"/>
      <c r="GJ17" s="227"/>
      <c r="GK17" s="227"/>
      <c r="GL17" s="227"/>
      <c r="GM17" s="227"/>
      <c r="GN17" s="227"/>
      <c r="GO17" s="227"/>
      <c r="GP17" s="227"/>
      <c r="GQ17" s="227"/>
      <c r="GR17" s="227"/>
      <c r="GS17" s="227"/>
      <c r="GT17" s="227"/>
      <c r="GU17" s="227"/>
      <c r="GV17" s="227"/>
      <c r="GW17" s="227"/>
      <c r="GX17" s="227"/>
      <c r="GY17" s="227"/>
      <c r="GZ17" s="227"/>
      <c r="HA17" s="227"/>
      <c r="HB17" s="227"/>
      <c r="HC17" s="227"/>
      <c r="HD17" s="227"/>
      <c r="HE17" s="227"/>
      <c r="HF17" s="227"/>
      <c r="HG17" s="227"/>
      <c r="HH17" s="227"/>
      <c r="HI17" s="227"/>
      <c r="HJ17" s="227"/>
      <c r="HK17" s="227"/>
      <c r="HL17" s="227"/>
      <c r="HM17" s="227"/>
      <c r="HN17" s="227"/>
      <c r="HO17" s="227"/>
      <c r="HP17" s="227"/>
      <c r="HQ17" s="227"/>
      <c r="HR17" s="227"/>
      <c r="HS17" s="227"/>
      <c r="HT17" s="227"/>
      <c r="HU17" s="227"/>
      <c r="HV17" s="227"/>
      <c r="HW17" s="227"/>
      <c r="HX17" s="227"/>
      <c r="HY17" s="227"/>
      <c r="HZ17" s="227"/>
      <c r="IA17" s="227"/>
      <c r="IB17" s="227"/>
      <c r="IC17" s="227"/>
      <c r="ID17" s="227"/>
      <c r="IE17" s="227"/>
      <c r="IF17" s="227"/>
      <c r="IG17" s="227"/>
      <c r="IH17" s="227"/>
      <c r="II17" s="227"/>
      <c r="IJ17" s="227"/>
      <c r="IK17" s="227"/>
      <c r="IL17" s="227"/>
      <c r="IM17" s="227"/>
      <c r="IN17" s="227"/>
      <c r="IO17" s="227"/>
      <c r="IP17" s="227"/>
      <c r="IQ17" s="227"/>
      <c r="IR17" s="227"/>
      <c r="IS17" s="227"/>
      <c r="IT17" s="227"/>
      <c r="IU17" s="227"/>
      <c r="IV17" s="227"/>
      <c r="IW17" s="227"/>
      <c r="IX17" s="227"/>
      <c r="IY17" s="227"/>
      <c r="IZ17" s="227"/>
      <c r="JA17" s="227"/>
      <c r="JB17" s="227"/>
      <c r="JC17" s="227"/>
      <c r="JD17" s="227"/>
      <c r="JE17" s="227"/>
      <c r="JF17" s="227"/>
      <c r="JG17" s="227"/>
      <c r="JH17" s="227"/>
      <c r="JI17" s="227"/>
      <c r="JJ17" s="227"/>
      <c r="JK17" s="227"/>
      <c r="JL17" s="227"/>
      <c r="JM17" s="227"/>
      <c r="JN17" s="227"/>
      <c r="JO17" s="227"/>
      <c r="JP17" s="227"/>
      <c r="JQ17" s="227"/>
      <c r="JR17" s="227"/>
      <c r="JS17" s="227"/>
      <c r="JT17" s="227"/>
      <c r="JU17" s="227"/>
      <c r="JV17" s="227"/>
      <c r="JW17" s="227"/>
      <c r="JX17" s="227"/>
      <c r="JY17" s="227"/>
      <c r="JZ17" s="227"/>
      <c r="KA17" s="227"/>
      <c r="KB17" s="227"/>
      <c r="KC17" s="227"/>
      <c r="KD17" s="227"/>
      <c r="KE17" s="227"/>
      <c r="KF17" s="227"/>
      <c r="KG17" s="227"/>
      <c r="KH17" s="227"/>
      <c r="KI17" s="227"/>
      <c r="KJ17" s="227"/>
      <c r="KK17" s="227"/>
      <c r="KL17" s="227"/>
      <c r="KM17" s="227"/>
      <c r="KN17" s="227"/>
      <c r="KO17" s="227"/>
      <c r="KP17" s="227"/>
      <c r="KQ17" s="227"/>
      <c r="KR17" s="227"/>
      <c r="KS17" s="227"/>
      <c r="KT17" s="227"/>
      <c r="KU17" s="227"/>
      <c r="KV17" s="227"/>
      <c r="KW17" s="227"/>
      <c r="KX17" s="227"/>
      <c r="KY17" s="227"/>
      <c r="KZ17" s="227"/>
      <c r="LA17" s="227"/>
      <c r="LB17" s="227"/>
      <c r="LC17" s="227"/>
      <c r="LD17" s="227"/>
      <c r="LE17" s="227"/>
      <c r="LF17" s="227"/>
      <c r="LG17" s="227"/>
      <c r="LH17" s="227"/>
      <c r="LI17" s="227"/>
      <c r="LJ17" s="227"/>
      <c r="LK17" s="227"/>
      <c r="LL17" s="227"/>
      <c r="LM17" s="227"/>
      <c r="LN17" s="227"/>
      <c r="LO17" s="227"/>
      <c r="LP17" s="227"/>
      <c r="LQ17" s="227"/>
      <c r="LR17" s="227"/>
      <c r="LS17" s="227"/>
      <c r="LT17" s="227"/>
      <c r="LU17" s="227"/>
      <c r="LV17" s="227"/>
      <c r="LW17" s="227"/>
      <c r="LX17" s="227"/>
      <c r="LY17" s="227"/>
      <c r="LZ17" s="227"/>
      <c r="MA17" s="227"/>
      <c r="MB17" s="227"/>
      <c r="MC17" s="227"/>
      <c r="MD17" s="227"/>
      <c r="ME17" s="227"/>
      <c r="MF17" s="227"/>
      <c r="MG17" s="227"/>
      <c r="MH17" s="227"/>
      <c r="MI17" s="227"/>
      <c r="MJ17" s="227"/>
      <c r="MK17" s="227"/>
      <c r="ML17" s="227"/>
      <c r="MM17" s="227"/>
      <c r="MN17" s="227"/>
      <c r="MO17" s="227"/>
      <c r="MP17" s="227"/>
      <c r="MQ17" s="227"/>
      <c r="MR17" s="227"/>
      <c r="MS17" s="227"/>
      <c r="MT17" s="227"/>
      <c r="MU17" s="227"/>
      <c r="MV17" s="227"/>
      <c r="MW17" s="227"/>
      <c r="MX17" s="227"/>
      <c r="MY17" s="227"/>
      <c r="MZ17" s="227"/>
      <c r="NA17" s="227"/>
      <c r="NB17" s="227"/>
      <c r="NC17" s="227"/>
      <c r="ND17" s="227"/>
      <c r="NE17" s="227"/>
      <c r="NF17" s="227"/>
      <c r="NG17" s="227"/>
      <c r="NH17" s="227"/>
      <c r="NI17" s="227"/>
      <c r="NJ17" s="227"/>
      <c r="NK17" s="227"/>
      <c r="NL17" s="227"/>
      <c r="NM17" s="227"/>
      <c r="NN17" s="227"/>
      <c r="NO17" s="227"/>
      <c r="NP17" s="227"/>
      <c r="NQ17" s="227"/>
      <c r="NR17" s="227"/>
      <c r="NS17" s="227"/>
      <c r="NT17" s="227"/>
      <c r="NU17" s="227"/>
      <c r="NV17" s="227"/>
      <c r="NW17" s="227"/>
      <c r="NX17" s="227"/>
      <c r="NY17" s="227"/>
      <c r="NZ17" s="227"/>
      <c r="OA17" s="227"/>
      <c r="OB17" s="227"/>
      <c r="OC17" s="227"/>
      <c r="OD17" s="227"/>
      <c r="OE17" s="227"/>
      <c r="OF17" s="227"/>
      <c r="OG17" s="227"/>
      <c r="OH17" s="227"/>
      <c r="OI17" s="227"/>
      <c r="OJ17" s="227"/>
      <c r="OK17" s="227"/>
      <c r="OL17" s="227"/>
      <c r="OM17" s="227"/>
      <c r="ON17" s="227"/>
      <c r="OO17" s="227"/>
      <c r="OP17" s="227"/>
      <c r="OQ17" s="227"/>
      <c r="OR17" s="227"/>
      <c r="OS17" s="227"/>
      <c r="OT17" s="227"/>
      <c r="OU17" s="227"/>
      <c r="OV17" s="227"/>
      <c r="OW17" s="227"/>
      <c r="OX17" s="227"/>
      <c r="OY17" s="227"/>
      <c r="OZ17" s="227"/>
      <c r="PA17" s="227"/>
      <c r="PB17" s="227"/>
      <c r="PC17" s="227"/>
      <c r="PD17" s="227"/>
      <c r="PE17" s="227"/>
      <c r="PF17" s="227"/>
      <c r="PG17" s="227"/>
      <c r="PH17" s="227"/>
      <c r="PI17" s="227"/>
      <c r="PJ17" s="227"/>
      <c r="PK17" s="227"/>
      <c r="PL17" s="227"/>
      <c r="PM17" s="227"/>
      <c r="PN17" s="227"/>
      <c r="PO17" s="227"/>
      <c r="PP17" s="227"/>
      <c r="PQ17" s="227"/>
      <c r="PR17" s="227"/>
      <c r="PS17" s="227"/>
      <c r="PT17" s="227"/>
      <c r="PU17" s="227"/>
      <c r="PV17" s="227"/>
      <c r="PW17" s="227"/>
      <c r="PX17" s="227"/>
      <c r="PY17" s="227"/>
      <c r="PZ17" s="227"/>
      <c r="QA17" s="227"/>
      <c r="QB17" s="227"/>
      <c r="QC17" s="227"/>
      <c r="QD17" s="227"/>
      <c r="QE17" s="227"/>
      <c r="QF17" s="227"/>
      <c r="QG17" s="227"/>
      <c r="QH17" s="227"/>
      <c r="QI17" s="227"/>
      <c r="QJ17" s="227"/>
      <c r="QK17" s="227"/>
      <c r="QL17" s="227"/>
      <c r="QM17" s="227"/>
      <c r="QN17" s="227"/>
      <c r="QO17" s="227"/>
      <c r="QP17" s="227"/>
      <c r="QQ17" s="227"/>
      <c r="QR17" s="227"/>
      <c r="QS17" s="227"/>
      <c r="QT17" s="227"/>
      <c r="QU17" s="227"/>
      <c r="QV17" s="227"/>
      <c r="QW17" s="227"/>
      <c r="QX17" s="227"/>
      <c r="QY17" s="227"/>
      <c r="QZ17" s="227"/>
      <c r="RA17" s="227"/>
      <c r="RB17" s="227"/>
      <c r="RC17" s="227"/>
      <c r="RD17" s="227"/>
      <c r="RE17" s="227"/>
      <c r="RF17" s="227"/>
      <c r="RG17" s="227"/>
      <c r="RH17" s="227"/>
      <c r="RI17" s="227"/>
      <c r="RJ17" s="227"/>
      <c r="RK17" s="227"/>
      <c r="RL17" s="227"/>
      <c r="RM17" s="227"/>
      <c r="RN17" s="227"/>
      <c r="RO17" s="227"/>
      <c r="RP17" s="227"/>
      <c r="RQ17" s="227"/>
      <c r="RR17" s="227"/>
      <c r="RS17" s="227"/>
      <c r="RT17" s="227"/>
      <c r="RU17" s="227"/>
    </row>
    <row r="18" spans="1:489" s="233" customFormat="1">
      <c r="A18" s="221"/>
      <c r="B18" s="230" t="s">
        <v>344</v>
      </c>
      <c r="C18" s="223"/>
      <c r="D18" s="230" t="s">
        <v>345</v>
      </c>
      <c r="E18" s="230" t="s">
        <v>346</v>
      </c>
      <c r="F18" s="223"/>
      <c r="G18" s="230" t="s">
        <v>347</v>
      </c>
      <c r="H18" s="223"/>
      <c r="I18" s="224" t="s">
        <v>348</v>
      </c>
      <c r="J18" s="223"/>
      <c r="K18" s="225" t="s">
        <v>349</v>
      </c>
      <c r="L18" s="56">
        <v>722800</v>
      </c>
      <c r="M18" s="56">
        <v>180700</v>
      </c>
      <c r="N18" s="61">
        <v>0.65</v>
      </c>
      <c r="O18" s="231"/>
      <c r="P18" s="56">
        <f t="shared" si="6"/>
        <v>357376</v>
      </c>
      <c r="Q18" s="62">
        <v>295301</v>
      </c>
      <c r="R18" s="62">
        <v>8290</v>
      </c>
      <c r="S18" s="62">
        <v>7341</v>
      </c>
      <c r="T18" s="62">
        <v>22845</v>
      </c>
      <c r="U18" s="62">
        <v>11459</v>
      </c>
      <c r="V18" s="62">
        <v>12140</v>
      </c>
      <c r="W18" s="56">
        <f>SUM(X18:Y18)</f>
        <v>85441</v>
      </c>
      <c r="X18" s="62">
        <v>83641</v>
      </c>
      <c r="Y18" s="62">
        <v>1800</v>
      </c>
      <c r="Z18" s="223"/>
      <c r="AA18" s="56">
        <f t="shared" si="1"/>
        <v>44843</v>
      </c>
      <c r="AB18" s="62">
        <v>25236</v>
      </c>
      <c r="AC18" s="62">
        <v>12772</v>
      </c>
      <c r="AD18" s="62">
        <v>3632</v>
      </c>
      <c r="AE18" s="62">
        <v>3203</v>
      </c>
      <c r="AF18" s="62">
        <v>14837</v>
      </c>
      <c r="AG18" s="223"/>
      <c r="AH18" s="56">
        <f t="shared" si="2"/>
        <v>35448</v>
      </c>
      <c r="AI18" s="62">
        <v>9774</v>
      </c>
      <c r="AJ18" s="62">
        <v>4316</v>
      </c>
      <c r="AK18" s="62">
        <v>4169</v>
      </c>
      <c r="AL18" s="62">
        <v>6110</v>
      </c>
      <c r="AM18" s="62">
        <v>5383</v>
      </c>
      <c r="AN18" s="62">
        <v>5696</v>
      </c>
      <c r="AO18" s="56">
        <f>SUM(AP18:AS18)</f>
        <v>47771</v>
      </c>
      <c r="AP18" s="62">
        <v>28045</v>
      </c>
      <c r="AQ18" s="62">
        <v>5950</v>
      </c>
      <c r="AR18" s="62">
        <v>7956</v>
      </c>
      <c r="AS18" s="62">
        <v>5820</v>
      </c>
      <c r="AT18" s="62">
        <v>24184</v>
      </c>
      <c r="AU18" s="223">
        <v>0</v>
      </c>
      <c r="AV18" s="62">
        <v>18595</v>
      </c>
      <c r="AW18" s="62">
        <v>19950</v>
      </c>
      <c r="AX18" s="62">
        <v>16256</v>
      </c>
      <c r="AY18" s="56">
        <f t="shared" si="4"/>
        <v>12732</v>
      </c>
      <c r="AZ18" s="62">
        <v>7237</v>
      </c>
      <c r="BA18" s="62">
        <v>1966</v>
      </c>
      <c r="BB18" s="62">
        <v>1146</v>
      </c>
      <c r="BC18" s="62">
        <v>530</v>
      </c>
      <c r="BD18" s="62">
        <v>1236</v>
      </c>
      <c r="BE18" s="62">
        <v>617</v>
      </c>
      <c r="BF18" s="223"/>
      <c r="BG18" s="56">
        <f t="shared" si="5"/>
        <v>13784</v>
      </c>
      <c r="BH18" s="62">
        <v>10893</v>
      </c>
      <c r="BI18" s="62">
        <v>2891</v>
      </c>
      <c r="BJ18" s="62">
        <v>10739</v>
      </c>
      <c r="BK18" s="62">
        <v>9474</v>
      </c>
      <c r="BL18" s="62">
        <v>18305</v>
      </c>
      <c r="BM18" s="62">
        <v>16120</v>
      </c>
      <c r="BN18" s="62">
        <v>8900</v>
      </c>
      <c r="BO18" s="62">
        <v>12036</v>
      </c>
      <c r="BP18" s="62">
        <v>5664</v>
      </c>
      <c r="BQ18" s="62">
        <v>5896</v>
      </c>
      <c r="BR18" s="223"/>
      <c r="BS18" s="62">
        <v>2092</v>
      </c>
      <c r="BT18" s="62">
        <v>10397</v>
      </c>
      <c r="BU18" s="62">
        <v>2048</v>
      </c>
      <c r="BV18" s="62">
        <v>815</v>
      </c>
      <c r="BW18" s="62">
        <v>8667</v>
      </c>
      <c r="BX18" s="62">
        <v>1936</v>
      </c>
      <c r="BY18" s="62">
        <v>3039</v>
      </c>
      <c r="BZ18" s="223"/>
      <c r="CA18" s="227"/>
      <c r="CB18" s="227"/>
      <c r="CC18" s="227"/>
      <c r="CD18" s="227"/>
      <c r="CE18" s="227"/>
      <c r="CF18" s="232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227"/>
      <c r="GY18" s="227"/>
      <c r="GZ18" s="227"/>
      <c r="HA18" s="227"/>
      <c r="HB18" s="227"/>
      <c r="HC18" s="227"/>
      <c r="HD18" s="227"/>
      <c r="HE18" s="227"/>
      <c r="HF18" s="227"/>
      <c r="HG18" s="227"/>
      <c r="HH18" s="227"/>
      <c r="HI18" s="227"/>
      <c r="HJ18" s="227"/>
      <c r="HK18" s="227"/>
      <c r="HL18" s="227"/>
      <c r="HM18" s="227"/>
      <c r="HN18" s="227"/>
      <c r="HO18" s="227"/>
      <c r="HP18" s="227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  <c r="IM18" s="227"/>
      <c r="IN18" s="227"/>
      <c r="IO18" s="227"/>
      <c r="IP18" s="227"/>
      <c r="IQ18" s="227"/>
      <c r="IR18" s="227"/>
      <c r="IS18" s="227"/>
      <c r="IT18" s="227"/>
      <c r="IU18" s="227"/>
      <c r="IV18" s="227"/>
      <c r="IW18" s="227"/>
      <c r="IX18" s="227"/>
      <c r="IY18" s="227"/>
      <c r="IZ18" s="227"/>
      <c r="JA18" s="227"/>
      <c r="JB18" s="227"/>
      <c r="JC18" s="227"/>
      <c r="JD18" s="227"/>
      <c r="JE18" s="227"/>
      <c r="JF18" s="227"/>
      <c r="JG18" s="227"/>
      <c r="JH18" s="227"/>
      <c r="JI18" s="227"/>
      <c r="JJ18" s="227"/>
      <c r="JK18" s="227"/>
      <c r="JL18" s="227"/>
      <c r="JM18" s="227"/>
      <c r="JN18" s="227"/>
      <c r="JO18" s="227"/>
      <c r="JP18" s="227"/>
      <c r="JQ18" s="227"/>
      <c r="JR18" s="227"/>
      <c r="JS18" s="227"/>
      <c r="JT18" s="227"/>
      <c r="JU18" s="227"/>
      <c r="JV18" s="227"/>
      <c r="JW18" s="227"/>
      <c r="JX18" s="227"/>
      <c r="JY18" s="227"/>
      <c r="JZ18" s="227"/>
      <c r="KA18" s="227"/>
      <c r="KB18" s="227"/>
      <c r="KC18" s="227"/>
      <c r="KD18" s="227"/>
      <c r="KE18" s="227"/>
      <c r="KF18" s="227"/>
      <c r="KG18" s="227"/>
      <c r="KH18" s="227"/>
      <c r="KI18" s="227"/>
      <c r="KJ18" s="227"/>
      <c r="KK18" s="227"/>
      <c r="KL18" s="227"/>
      <c r="KM18" s="227"/>
      <c r="KN18" s="227"/>
      <c r="KO18" s="227"/>
      <c r="KP18" s="227"/>
      <c r="KQ18" s="227"/>
      <c r="KR18" s="227"/>
      <c r="KS18" s="227"/>
      <c r="KT18" s="227"/>
      <c r="KU18" s="227"/>
      <c r="KV18" s="227"/>
      <c r="KW18" s="227"/>
      <c r="KX18" s="227"/>
      <c r="KY18" s="227"/>
      <c r="KZ18" s="227"/>
      <c r="LA18" s="227"/>
      <c r="LB18" s="227"/>
      <c r="LC18" s="227"/>
      <c r="LD18" s="227"/>
      <c r="LE18" s="227"/>
      <c r="LF18" s="227"/>
      <c r="LG18" s="227"/>
      <c r="LH18" s="227"/>
      <c r="LI18" s="227"/>
      <c r="LJ18" s="227"/>
      <c r="LK18" s="227"/>
      <c r="LL18" s="227"/>
      <c r="LM18" s="227"/>
      <c r="LN18" s="227"/>
      <c r="LO18" s="227"/>
      <c r="LP18" s="227"/>
      <c r="LQ18" s="227"/>
      <c r="LR18" s="227"/>
      <c r="LS18" s="227"/>
      <c r="LT18" s="227"/>
      <c r="LU18" s="227"/>
      <c r="LV18" s="227"/>
      <c r="LW18" s="227"/>
      <c r="LX18" s="227"/>
      <c r="LY18" s="227"/>
      <c r="LZ18" s="227"/>
      <c r="MA18" s="227"/>
      <c r="MB18" s="227"/>
      <c r="MC18" s="227"/>
      <c r="MD18" s="227"/>
      <c r="ME18" s="227"/>
      <c r="MF18" s="227"/>
      <c r="MG18" s="227"/>
      <c r="MH18" s="227"/>
      <c r="MI18" s="227"/>
      <c r="MJ18" s="227"/>
      <c r="MK18" s="227"/>
      <c r="ML18" s="227"/>
      <c r="MM18" s="227"/>
      <c r="MN18" s="227"/>
      <c r="MO18" s="227"/>
      <c r="MP18" s="227"/>
      <c r="MQ18" s="227"/>
      <c r="MR18" s="227"/>
      <c r="MS18" s="227"/>
      <c r="MT18" s="227"/>
      <c r="MU18" s="227"/>
      <c r="MV18" s="227"/>
      <c r="MW18" s="227"/>
      <c r="MX18" s="227"/>
      <c r="MY18" s="227"/>
      <c r="MZ18" s="227"/>
      <c r="NA18" s="227"/>
      <c r="NB18" s="227"/>
      <c r="NC18" s="227"/>
      <c r="ND18" s="227"/>
      <c r="NE18" s="227"/>
      <c r="NF18" s="227"/>
      <c r="NG18" s="227"/>
      <c r="NH18" s="227"/>
      <c r="NI18" s="227"/>
      <c r="NJ18" s="227"/>
      <c r="NK18" s="227"/>
      <c r="NL18" s="227"/>
      <c r="NM18" s="227"/>
      <c r="NN18" s="227"/>
      <c r="NO18" s="227"/>
      <c r="NP18" s="227"/>
      <c r="NQ18" s="227"/>
      <c r="NR18" s="227"/>
      <c r="NS18" s="227"/>
      <c r="NT18" s="227"/>
      <c r="NU18" s="227"/>
      <c r="NV18" s="227"/>
      <c r="NW18" s="227"/>
      <c r="NX18" s="227"/>
      <c r="NY18" s="227"/>
      <c r="NZ18" s="227"/>
      <c r="OA18" s="227"/>
      <c r="OB18" s="227"/>
      <c r="OC18" s="227"/>
      <c r="OD18" s="227"/>
      <c r="OE18" s="227"/>
      <c r="OF18" s="227"/>
      <c r="OG18" s="227"/>
      <c r="OH18" s="227"/>
      <c r="OI18" s="227"/>
      <c r="OJ18" s="227"/>
      <c r="OK18" s="227"/>
      <c r="OL18" s="227"/>
      <c r="OM18" s="227"/>
      <c r="ON18" s="227"/>
      <c r="OO18" s="227"/>
      <c r="OP18" s="227"/>
      <c r="OQ18" s="227"/>
      <c r="OR18" s="227"/>
      <c r="OS18" s="227"/>
      <c r="OT18" s="227"/>
      <c r="OU18" s="227"/>
      <c r="OV18" s="227"/>
      <c r="OW18" s="227"/>
      <c r="OX18" s="227"/>
      <c r="OY18" s="227"/>
      <c r="OZ18" s="227"/>
      <c r="PA18" s="227"/>
      <c r="PB18" s="227"/>
      <c r="PC18" s="227"/>
      <c r="PD18" s="227"/>
      <c r="PE18" s="227"/>
      <c r="PF18" s="227"/>
      <c r="PG18" s="227"/>
      <c r="PH18" s="227"/>
      <c r="PI18" s="227"/>
      <c r="PJ18" s="227"/>
      <c r="PK18" s="227"/>
      <c r="PL18" s="227"/>
      <c r="PM18" s="227"/>
      <c r="PN18" s="227"/>
      <c r="PO18" s="227"/>
      <c r="PP18" s="227"/>
      <c r="PQ18" s="227"/>
      <c r="PR18" s="227"/>
      <c r="PS18" s="227"/>
      <c r="PT18" s="227"/>
      <c r="PU18" s="227"/>
      <c r="PV18" s="227"/>
      <c r="PW18" s="227"/>
      <c r="PX18" s="227"/>
      <c r="PY18" s="227"/>
      <c r="PZ18" s="227"/>
      <c r="QA18" s="227"/>
      <c r="QB18" s="227"/>
      <c r="QC18" s="227"/>
      <c r="QD18" s="227"/>
      <c r="QE18" s="227"/>
      <c r="QF18" s="227"/>
      <c r="QG18" s="227"/>
      <c r="QH18" s="227"/>
      <c r="QI18" s="227"/>
      <c r="QJ18" s="227"/>
      <c r="QK18" s="227"/>
      <c r="QL18" s="227"/>
      <c r="QM18" s="227"/>
      <c r="QN18" s="227"/>
      <c r="QO18" s="227"/>
      <c r="QP18" s="227"/>
      <c r="QQ18" s="227"/>
      <c r="QR18" s="227"/>
      <c r="QS18" s="227"/>
      <c r="QT18" s="227"/>
      <c r="QU18" s="227"/>
      <c r="QV18" s="227"/>
      <c r="QW18" s="227"/>
      <c r="QX18" s="227"/>
      <c r="QY18" s="227"/>
      <c r="QZ18" s="227"/>
      <c r="RA18" s="227"/>
      <c r="RB18" s="227"/>
      <c r="RC18" s="227"/>
      <c r="RD18" s="227"/>
      <c r="RE18" s="227"/>
      <c r="RF18" s="227"/>
      <c r="RG18" s="227"/>
      <c r="RH18" s="227"/>
      <c r="RI18" s="227"/>
      <c r="RJ18" s="227"/>
      <c r="RK18" s="227"/>
      <c r="RL18" s="227"/>
      <c r="RM18" s="227"/>
      <c r="RN18" s="227"/>
      <c r="RO18" s="227"/>
      <c r="RP18" s="227"/>
      <c r="RQ18" s="227"/>
      <c r="RR18" s="227"/>
      <c r="RS18" s="227"/>
      <c r="RT18" s="227"/>
      <c r="RU18" s="227"/>
    </row>
    <row r="19" spans="1:489" s="233" customFormat="1">
      <c r="A19" s="221"/>
      <c r="B19" s="230" t="s">
        <v>162</v>
      </c>
      <c r="C19" s="223"/>
      <c r="D19" s="230" t="s">
        <v>191</v>
      </c>
      <c r="E19" s="230" t="s">
        <v>200</v>
      </c>
      <c r="F19" s="223"/>
      <c r="G19" s="230" t="s">
        <v>181</v>
      </c>
      <c r="H19" s="223"/>
      <c r="I19" s="224" t="s">
        <v>195</v>
      </c>
      <c r="J19" s="223"/>
      <c r="K19" s="225" t="s">
        <v>350</v>
      </c>
      <c r="L19" s="56">
        <v>537100</v>
      </c>
      <c r="M19" s="56">
        <v>134275</v>
      </c>
      <c r="N19" s="61">
        <v>0.65</v>
      </c>
      <c r="O19" s="231"/>
      <c r="P19" s="56">
        <f t="shared" si="6"/>
        <v>199233</v>
      </c>
      <c r="Q19" s="62">
        <v>148845</v>
      </c>
      <c r="R19" s="62">
        <v>8126</v>
      </c>
      <c r="S19" s="62">
        <v>7308</v>
      </c>
      <c r="T19" s="62">
        <v>15350</v>
      </c>
      <c r="U19" s="62">
        <v>10348</v>
      </c>
      <c r="V19" s="62">
        <v>9256</v>
      </c>
      <c r="W19" s="56">
        <f t="shared" si="0"/>
        <v>64490</v>
      </c>
      <c r="X19" s="62">
        <v>62235</v>
      </c>
      <c r="Y19" s="62">
        <v>2255</v>
      </c>
      <c r="Z19" s="223"/>
      <c r="AA19" s="56">
        <f t="shared" si="1"/>
        <v>40634</v>
      </c>
      <c r="AB19" s="62">
        <v>26697</v>
      </c>
      <c r="AC19" s="62">
        <v>7945</v>
      </c>
      <c r="AD19" s="62">
        <v>2621</v>
      </c>
      <c r="AE19" s="62">
        <v>3371</v>
      </c>
      <c r="AF19" s="62">
        <v>7407</v>
      </c>
      <c r="AG19" s="223"/>
      <c r="AH19" s="56">
        <f t="shared" si="2"/>
        <v>18189</v>
      </c>
      <c r="AI19" s="62">
        <v>4946</v>
      </c>
      <c r="AJ19" s="62">
        <v>2305</v>
      </c>
      <c r="AK19" s="62">
        <v>2135</v>
      </c>
      <c r="AL19" s="62">
        <v>3272</v>
      </c>
      <c r="AM19" s="62">
        <v>2483</v>
      </c>
      <c r="AN19" s="62">
        <v>3048</v>
      </c>
      <c r="AO19" s="56">
        <f t="shared" si="3"/>
        <v>38693</v>
      </c>
      <c r="AP19" s="62">
        <v>23202</v>
      </c>
      <c r="AQ19" s="62">
        <v>5200</v>
      </c>
      <c r="AR19" s="62">
        <v>6238</v>
      </c>
      <c r="AS19" s="62">
        <v>4053</v>
      </c>
      <c r="AT19" s="62">
        <v>19108</v>
      </c>
      <c r="AU19" s="223">
        <v>0</v>
      </c>
      <c r="AV19" s="62">
        <v>14877</v>
      </c>
      <c r="AW19" s="62">
        <v>18968</v>
      </c>
      <c r="AX19" s="62">
        <v>6736</v>
      </c>
      <c r="AY19" s="56">
        <f t="shared" si="4"/>
        <v>9767</v>
      </c>
      <c r="AZ19" s="62">
        <v>5931</v>
      </c>
      <c r="BA19" s="62">
        <v>1072</v>
      </c>
      <c r="BB19" s="62">
        <v>816</v>
      </c>
      <c r="BC19" s="62">
        <v>370</v>
      </c>
      <c r="BD19" s="62">
        <v>1027</v>
      </c>
      <c r="BE19" s="62">
        <v>551</v>
      </c>
      <c r="BF19" s="223"/>
      <c r="BG19" s="56">
        <f t="shared" si="5"/>
        <v>17898</v>
      </c>
      <c r="BH19" s="62">
        <v>13730</v>
      </c>
      <c r="BI19" s="62">
        <v>4168</v>
      </c>
      <c r="BJ19" s="62">
        <v>3923</v>
      </c>
      <c r="BK19" s="62">
        <v>4380</v>
      </c>
      <c r="BL19" s="62">
        <v>16676</v>
      </c>
      <c r="BM19" s="62">
        <v>13388</v>
      </c>
      <c r="BN19" s="62">
        <v>6900</v>
      </c>
      <c r="BO19" s="62">
        <v>6959</v>
      </c>
      <c r="BP19" s="62">
        <v>3625</v>
      </c>
      <c r="BQ19" s="62">
        <v>3493</v>
      </c>
      <c r="BR19" s="223"/>
      <c r="BS19" s="62">
        <v>1739</v>
      </c>
      <c r="BT19" s="62">
        <v>8229</v>
      </c>
      <c r="BU19" s="62">
        <v>2314</v>
      </c>
      <c r="BV19" s="62">
        <v>585</v>
      </c>
      <c r="BW19" s="62">
        <v>6278</v>
      </c>
      <c r="BX19" s="62">
        <v>1296</v>
      </c>
      <c r="BY19" s="62">
        <v>2072</v>
      </c>
      <c r="BZ19" s="223"/>
      <c r="CA19" s="227"/>
      <c r="CB19" s="227"/>
      <c r="CC19" s="227"/>
      <c r="CD19" s="227"/>
      <c r="CE19" s="227"/>
      <c r="CF19" s="232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227"/>
      <c r="GY19" s="227"/>
      <c r="GZ19" s="227"/>
      <c r="HA19" s="227"/>
      <c r="HB19" s="227"/>
      <c r="HC19" s="227"/>
      <c r="HD19" s="227"/>
      <c r="HE19" s="227"/>
      <c r="HF19" s="227"/>
      <c r="HG19" s="227"/>
      <c r="HH19" s="227"/>
      <c r="HI19" s="227"/>
      <c r="HJ19" s="227"/>
      <c r="HK19" s="227"/>
      <c r="HL19" s="227"/>
      <c r="HM19" s="227"/>
      <c r="HN19" s="227"/>
      <c r="HO19" s="227"/>
      <c r="HP19" s="227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  <c r="IM19" s="227"/>
      <c r="IN19" s="227"/>
      <c r="IO19" s="227"/>
      <c r="IP19" s="227"/>
      <c r="IQ19" s="227"/>
      <c r="IR19" s="227"/>
      <c r="IS19" s="227"/>
      <c r="IT19" s="227"/>
      <c r="IU19" s="227"/>
      <c r="IV19" s="227"/>
      <c r="IW19" s="227"/>
      <c r="IX19" s="227"/>
      <c r="IY19" s="227"/>
      <c r="IZ19" s="227"/>
      <c r="JA19" s="227"/>
      <c r="JB19" s="227"/>
      <c r="JC19" s="227"/>
      <c r="JD19" s="227"/>
      <c r="JE19" s="227"/>
      <c r="JF19" s="227"/>
      <c r="JG19" s="227"/>
      <c r="JH19" s="227"/>
      <c r="JI19" s="227"/>
      <c r="JJ19" s="227"/>
      <c r="JK19" s="227"/>
      <c r="JL19" s="227"/>
      <c r="JM19" s="227"/>
      <c r="JN19" s="227"/>
      <c r="JO19" s="227"/>
      <c r="JP19" s="227"/>
      <c r="JQ19" s="227"/>
      <c r="JR19" s="227"/>
      <c r="JS19" s="227"/>
      <c r="JT19" s="227"/>
      <c r="JU19" s="227"/>
      <c r="JV19" s="227"/>
      <c r="JW19" s="227"/>
      <c r="JX19" s="227"/>
      <c r="JY19" s="227"/>
      <c r="JZ19" s="227"/>
      <c r="KA19" s="227"/>
      <c r="KB19" s="227"/>
      <c r="KC19" s="227"/>
      <c r="KD19" s="227"/>
      <c r="KE19" s="227"/>
      <c r="KF19" s="227"/>
      <c r="KG19" s="227"/>
      <c r="KH19" s="227"/>
      <c r="KI19" s="227"/>
      <c r="KJ19" s="227"/>
      <c r="KK19" s="227"/>
      <c r="KL19" s="227"/>
      <c r="KM19" s="227"/>
      <c r="KN19" s="227"/>
      <c r="KO19" s="227"/>
      <c r="KP19" s="227"/>
      <c r="KQ19" s="227"/>
      <c r="KR19" s="227"/>
      <c r="KS19" s="227"/>
      <c r="KT19" s="227"/>
      <c r="KU19" s="227"/>
      <c r="KV19" s="227"/>
      <c r="KW19" s="227"/>
      <c r="KX19" s="227"/>
      <c r="KY19" s="227"/>
      <c r="KZ19" s="227"/>
      <c r="LA19" s="227"/>
      <c r="LB19" s="227"/>
      <c r="LC19" s="227"/>
      <c r="LD19" s="227"/>
      <c r="LE19" s="227"/>
      <c r="LF19" s="227"/>
      <c r="LG19" s="227"/>
      <c r="LH19" s="227"/>
      <c r="LI19" s="227"/>
      <c r="LJ19" s="227"/>
      <c r="LK19" s="227"/>
      <c r="LL19" s="227"/>
      <c r="LM19" s="227"/>
      <c r="LN19" s="227"/>
      <c r="LO19" s="227"/>
      <c r="LP19" s="227"/>
      <c r="LQ19" s="227"/>
      <c r="LR19" s="227"/>
      <c r="LS19" s="227"/>
      <c r="LT19" s="227"/>
      <c r="LU19" s="227"/>
      <c r="LV19" s="227"/>
      <c r="LW19" s="227"/>
      <c r="LX19" s="227"/>
      <c r="LY19" s="227"/>
      <c r="LZ19" s="227"/>
      <c r="MA19" s="227"/>
      <c r="MB19" s="227"/>
      <c r="MC19" s="227"/>
      <c r="MD19" s="227"/>
      <c r="ME19" s="227"/>
      <c r="MF19" s="227"/>
      <c r="MG19" s="227"/>
      <c r="MH19" s="227"/>
      <c r="MI19" s="227"/>
      <c r="MJ19" s="227"/>
      <c r="MK19" s="227"/>
      <c r="ML19" s="227"/>
      <c r="MM19" s="227"/>
      <c r="MN19" s="227"/>
      <c r="MO19" s="227"/>
      <c r="MP19" s="227"/>
      <c r="MQ19" s="227"/>
      <c r="MR19" s="227"/>
      <c r="MS19" s="227"/>
      <c r="MT19" s="227"/>
      <c r="MU19" s="227"/>
      <c r="MV19" s="227"/>
      <c r="MW19" s="227"/>
      <c r="MX19" s="227"/>
      <c r="MY19" s="227"/>
      <c r="MZ19" s="227"/>
      <c r="NA19" s="227"/>
      <c r="NB19" s="227"/>
      <c r="NC19" s="227"/>
      <c r="ND19" s="227"/>
      <c r="NE19" s="227"/>
      <c r="NF19" s="227"/>
      <c r="NG19" s="227"/>
      <c r="NH19" s="227"/>
      <c r="NI19" s="227"/>
      <c r="NJ19" s="227"/>
      <c r="NK19" s="227"/>
      <c r="NL19" s="227"/>
      <c r="NM19" s="227"/>
      <c r="NN19" s="227"/>
      <c r="NO19" s="227"/>
      <c r="NP19" s="227"/>
      <c r="NQ19" s="227"/>
      <c r="NR19" s="227"/>
      <c r="NS19" s="227"/>
      <c r="NT19" s="227"/>
      <c r="NU19" s="227"/>
      <c r="NV19" s="227"/>
      <c r="NW19" s="227"/>
      <c r="NX19" s="227"/>
      <c r="NY19" s="227"/>
      <c r="NZ19" s="227"/>
      <c r="OA19" s="227"/>
      <c r="OB19" s="227"/>
      <c r="OC19" s="227"/>
      <c r="OD19" s="227"/>
      <c r="OE19" s="227"/>
      <c r="OF19" s="227"/>
      <c r="OG19" s="227"/>
      <c r="OH19" s="227"/>
      <c r="OI19" s="227"/>
      <c r="OJ19" s="227"/>
      <c r="OK19" s="227"/>
      <c r="OL19" s="227"/>
      <c r="OM19" s="227"/>
      <c r="ON19" s="227"/>
      <c r="OO19" s="227"/>
      <c r="OP19" s="227"/>
      <c r="OQ19" s="227"/>
      <c r="OR19" s="227"/>
      <c r="OS19" s="227"/>
      <c r="OT19" s="227"/>
      <c r="OU19" s="227"/>
      <c r="OV19" s="227"/>
      <c r="OW19" s="227"/>
      <c r="OX19" s="227"/>
      <c r="OY19" s="227"/>
      <c r="OZ19" s="227"/>
      <c r="PA19" s="227"/>
      <c r="PB19" s="227"/>
      <c r="PC19" s="227"/>
      <c r="PD19" s="227"/>
      <c r="PE19" s="227"/>
      <c r="PF19" s="227"/>
      <c r="PG19" s="227"/>
      <c r="PH19" s="227"/>
      <c r="PI19" s="227"/>
      <c r="PJ19" s="227"/>
      <c r="PK19" s="227"/>
      <c r="PL19" s="227"/>
      <c r="PM19" s="227"/>
      <c r="PN19" s="227"/>
      <c r="PO19" s="227"/>
      <c r="PP19" s="227"/>
      <c r="PQ19" s="227"/>
      <c r="PR19" s="227"/>
      <c r="PS19" s="227"/>
      <c r="PT19" s="227"/>
      <c r="PU19" s="227"/>
      <c r="PV19" s="227"/>
      <c r="PW19" s="227"/>
      <c r="PX19" s="227"/>
      <c r="PY19" s="227"/>
      <c r="PZ19" s="227"/>
      <c r="QA19" s="227"/>
      <c r="QB19" s="227"/>
      <c r="QC19" s="227"/>
      <c r="QD19" s="227"/>
      <c r="QE19" s="227"/>
      <c r="QF19" s="227"/>
      <c r="QG19" s="227"/>
      <c r="QH19" s="227"/>
      <c r="QI19" s="227"/>
      <c r="QJ19" s="227"/>
      <c r="QK19" s="227"/>
      <c r="QL19" s="227"/>
      <c r="QM19" s="227"/>
      <c r="QN19" s="227"/>
      <c r="QO19" s="227"/>
      <c r="QP19" s="227"/>
      <c r="QQ19" s="227"/>
      <c r="QR19" s="227"/>
      <c r="QS19" s="227"/>
      <c r="QT19" s="227"/>
      <c r="QU19" s="227"/>
      <c r="QV19" s="227"/>
      <c r="QW19" s="227"/>
      <c r="QX19" s="227"/>
      <c r="QY19" s="227"/>
      <c r="QZ19" s="227"/>
      <c r="RA19" s="227"/>
      <c r="RB19" s="227"/>
      <c r="RC19" s="227"/>
      <c r="RD19" s="227"/>
      <c r="RE19" s="227"/>
      <c r="RF19" s="227"/>
      <c r="RG19" s="227"/>
      <c r="RH19" s="227"/>
      <c r="RI19" s="227"/>
      <c r="RJ19" s="227"/>
      <c r="RK19" s="227"/>
      <c r="RL19" s="227"/>
      <c r="RM19" s="227"/>
      <c r="RN19" s="227"/>
      <c r="RO19" s="227"/>
      <c r="RP19" s="227"/>
      <c r="RQ19" s="227"/>
      <c r="RR19" s="227"/>
      <c r="RS19" s="227"/>
      <c r="RT19" s="227"/>
      <c r="RU19" s="227"/>
    </row>
    <row r="20" spans="1:489" s="245" customFormat="1">
      <c r="A20" s="234"/>
      <c r="B20" s="235" t="s">
        <v>196</v>
      </c>
      <c r="C20" s="236"/>
      <c r="D20" s="235" t="s">
        <v>194</v>
      </c>
      <c r="E20" s="235" t="s">
        <v>197</v>
      </c>
      <c r="F20" s="236"/>
      <c r="G20" s="235" t="s">
        <v>198</v>
      </c>
      <c r="H20" s="236"/>
      <c r="I20" s="237" t="s">
        <v>351</v>
      </c>
      <c r="J20" s="236"/>
      <c r="K20" s="238" t="s">
        <v>352</v>
      </c>
      <c r="L20" s="239">
        <v>397600</v>
      </c>
      <c r="M20" s="239">
        <v>99400</v>
      </c>
      <c r="N20" s="240">
        <v>0.65</v>
      </c>
      <c r="O20" s="241"/>
      <c r="P20" s="239">
        <f t="shared" si="6"/>
        <v>180412</v>
      </c>
      <c r="Q20" s="242">
        <v>138162</v>
      </c>
      <c r="R20" s="242">
        <v>6708</v>
      </c>
      <c r="S20" s="242">
        <v>7732</v>
      </c>
      <c r="T20" s="242">
        <v>13815</v>
      </c>
      <c r="U20" s="242">
        <v>6599</v>
      </c>
      <c r="V20" s="242">
        <v>7396</v>
      </c>
      <c r="W20" s="239">
        <f t="shared" si="0"/>
        <v>32750</v>
      </c>
      <c r="X20" s="242">
        <v>30929</v>
      </c>
      <c r="Y20" s="242">
        <v>1821</v>
      </c>
      <c r="Z20" s="236"/>
      <c r="AA20" s="239">
        <f t="shared" si="1"/>
        <v>23331</v>
      </c>
      <c r="AB20" s="242">
        <v>13212</v>
      </c>
      <c r="AC20" s="242">
        <v>6978</v>
      </c>
      <c r="AD20" s="242">
        <v>1213</v>
      </c>
      <c r="AE20" s="242">
        <v>1928</v>
      </c>
      <c r="AF20" s="242">
        <v>7139</v>
      </c>
      <c r="AG20" s="236"/>
      <c r="AH20" s="239">
        <f t="shared" si="2"/>
        <v>16714</v>
      </c>
      <c r="AI20" s="242">
        <v>4147</v>
      </c>
      <c r="AJ20" s="242">
        <v>2254</v>
      </c>
      <c r="AK20" s="242">
        <v>1812</v>
      </c>
      <c r="AL20" s="242">
        <v>3192</v>
      </c>
      <c r="AM20" s="242">
        <v>2817</v>
      </c>
      <c r="AN20" s="242">
        <v>2492</v>
      </c>
      <c r="AO20" s="239">
        <f t="shared" si="3"/>
        <v>28707</v>
      </c>
      <c r="AP20" s="242">
        <v>16843</v>
      </c>
      <c r="AQ20" s="242">
        <v>3466</v>
      </c>
      <c r="AR20" s="242">
        <v>4584</v>
      </c>
      <c r="AS20" s="242">
        <v>3814</v>
      </c>
      <c r="AT20" s="242">
        <v>10792</v>
      </c>
      <c r="AU20" s="236">
        <v>0</v>
      </c>
      <c r="AV20" s="242">
        <v>10688</v>
      </c>
      <c r="AW20" s="242">
        <v>9111</v>
      </c>
      <c r="AX20" s="242">
        <v>7332</v>
      </c>
      <c r="AY20" s="239">
        <f t="shared" si="4"/>
        <v>9687</v>
      </c>
      <c r="AZ20" s="242">
        <v>6393</v>
      </c>
      <c r="BA20" s="242">
        <v>840</v>
      </c>
      <c r="BB20" s="242">
        <v>633</v>
      </c>
      <c r="BC20" s="242">
        <v>283</v>
      </c>
      <c r="BD20" s="242">
        <v>973</v>
      </c>
      <c r="BE20" s="242">
        <v>565</v>
      </c>
      <c r="BF20" s="236"/>
      <c r="BG20" s="239">
        <f t="shared" si="5"/>
        <v>12622</v>
      </c>
      <c r="BH20" s="242">
        <v>9767</v>
      </c>
      <c r="BI20" s="242">
        <v>2855</v>
      </c>
      <c r="BJ20" s="242">
        <v>3365</v>
      </c>
      <c r="BK20" s="242">
        <v>3970</v>
      </c>
      <c r="BL20" s="242">
        <v>7541</v>
      </c>
      <c r="BM20" s="242">
        <v>10062</v>
      </c>
      <c r="BN20" s="242">
        <v>5766</v>
      </c>
      <c r="BO20" s="242">
        <v>4361</v>
      </c>
      <c r="BP20" s="242">
        <v>5945</v>
      </c>
      <c r="BQ20" s="242">
        <v>5082</v>
      </c>
      <c r="BR20" s="236"/>
      <c r="BS20" s="242">
        <v>2498</v>
      </c>
      <c r="BT20" s="242">
        <v>3484</v>
      </c>
      <c r="BU20" s="242">
        <v>2035</v>
      </c>
      <c r="BV20" s="242">
        <v>687</v>
      </c>
      <c r="BW20" s="242">
        <v>6599</v>
      </c>
      <c r="BX20" s="242">
        <v>1269</v>
      </c>
      <c r="BY20" s="242">
        <v>1995</v>
      </c>
      <c r="BZ20" s="236"/>
      <c r="CA20" s="243"/>
      <c r="CB20" s="227"/>
      <c r="CC20" s="243"/>
      <c r="CD20" s="243"/>
      <c r="CE20" s="243"/>
      <c r="CF20" s="244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  <c r="IR20" s="243"/>
      <c r="IS20" s="243"/>
      <c r="IT20" s="243"/>
      <c r="IU20" s="243"/>
      <c r="IV20" s="243"/>
      <c r="IW20" s="243"/>
      <c r="IX20" s="243"/>
      <c r="IY20" s="243"/>
      <c r="IZ20" s="243"/>
      <c r="JA20" s="243"/>
      <c r="JB20" s="243"/>
      <c r="JC20" s="243"/>
      <c r="JD20" s="243"/>
      <c r="JE20" s="243"/>
      <c r="JF20" s="243"/>
      <c r="JG20" s="243"/>
      <c r="JH20" s="243"/>
      <c r="JI20" s="243"/>
      <c r="JJ20" s="243"/>
      <c r="JK20" s="243"/>
      <c r="JL20" s="243"/>
      <c r="JM20" s="243"/>
      <c r="JN20" s="243"/>
      <c r="JO20" s="243"/>
      <c r="JP20" s="243"/>
      <c r="JQ20" s="243"/>
      <c r="JR20" s="243"/>
      <c r="JS20" s="243"/>
      <c r="JT20" s="243"/>
      <c r="JU20" s="243"/>
      <c r="JV20" s="243"/>
      <c r="JW20" s="243"/>
      <c r="JX20" s="243"/>
      <c r="JY20" s="243"/>
      <c r="JZ20" s="243"/>
      <c r="KA20" s="243"/>
      <c r="KB20" s="243"/>
      <c r="KC20" s="243"/>
      <c r="KD20" s="243"/>
      <c r="KE20" s="243"/>
      <c r="KF20" s="243"/>
      <c r="KG20" s="243"/>
      <c r="KH20" s="243"/>
      <c r="KI20" s="243"/>
      <c r="KJ20" s="243"/>
      <c r="KK20" s="243"/>
      <c r="KL20" s="243"/>
      <c r="KM20" s="243"/>
      <c r="KN20" s="243"/>
      <c r="KO20" s="243"/>
      <c r="KP20" s="243"/>
      <c r="KQ20" s="243"/>
      <c r="KR20" s="243"/>
      <c r="KS20" s="243"/>
      <c r="KT20" s="243"/>
      <c r="KU20" s="243"/>
      <c r="KV20" s="243"/>
      <c r="KW20" s="243"/>
      <c r="KX20" s="243"/>
      <c r="KY20" s="243"/>
      <c r="KZ20" s="243"/>
      <c r="LA20" s="243"/>
      <c r="LB20" s="243"/>
      <c r="LC20" s="243"/>
      <c r="LD20" s="243"/>
      <c r="LE20" s="243"/>
      <c r="LF20" s="243"/>
      <c r="LG20" s="243"/>
      <c r="LH20" s="243"/>
      <c r="LI20" s="243"/>
      <c r="LJ20" s="243"/>
      <c r="LK20" s="243"/>
      <c r="LL20" s="243"/>
      <c r="LM20" s="243"/>
      <c r="LN20" s="243"/>
      <c r="LO20" s="243"/>
      <c r="LP20" s="243"/>
      <c r="LQ20" s="243"/>
      <c r="LR20" s="243"/>
      <c r="LS20" s="243"/>
      <c r="LT20" s="243"/>
      <c r="LU20" s="243"/>
      <c r="LV20" s="243"/>
      <c r="LW20" s="243"/>
      <c r="LX20" s="243"/>
      <c r="LY20" s="243"/>
      <c r="LZ20" s="243"/>
      <c r="MA20" s="243"/>
      <c r="MB20" s="243"/>
      <c r="MC20" s="243"/>
      <c r="MD20" s="243"/>
      <c r="ME20" s="243"/>
      <c r="MF20" s="243"/>
      <c r="MG20" s="243"/>
      <c r="MH20" s="243"/>
      <c r="MI20" s="243"/>
      <c r="MJ20" s="243"/>
      <c r="MK20" s="243"/>
      <c r="ML20" s="243"/>
      <c r="MM20" s="243"/>
      <c r="MN20" s="243"/>
      <c r="MO20" s="243"/>
      <c r="MP20" s="243"/>
      <c r="MQ20" s="243"/>
      <c r="MR20" s="243"/>
      <c r="MS20" s="243"/>
      <c r="MT20" s="243"/>
      <c r="MU20" s="243"/>
      <c r="MV20" s="243"/>
      <c r="MW20" s="243"/>
      <c r="MX20" s="243"/>
      <c r="MY20" s="243"/>
      <c r="MZ20" s="243"/>
      <c r="NA20" s="243"/>
      <c r="NB20" s="243"/>
      <c r="NC20" s="243"/>
      <c r="ND20" s="243"/>
      <c r="NE20" s="243"/>
      <c r="NF20" s="243"/>
      <c r="NG20" s="243"/>
      <c r="NH20" s="243"/>
      <c r="NI20" s="243"/>
      <c r="NJ20" s="243"/>
      <c r="NK20" s="243"/>
      <c r="NL20" s="243"/>
      <c r="NM20" s="243"/>
      <c r="NN20" s="243"/>
      <c r="NO20" s="243"/>
      <c r="NP20" s="243"/>
      <c r="NQ20" s="243"/>
      <c r="NR20" s="243"/>
      <c r="NS20" s="243"/>
      <c r="NT20" s="243"/>
      <c r="NU20" s="243"/>
      <c r="NV20" s="243"/>
      <c r="NW20" s="243"/>
      <c r="NX20" s="243"/>
      <c r="NY20" s="243"/>
      <c r="NZ20" s="243"/>
      <c r="OA20" s="243"/>
      <c r="OB20" s="243"/>
      <c r="OC20" s="243"/>
      <c r="OD20" s="243"/>
      <c r="OE20" s="243"/>
      <c r="OF20" s="243"/>
      <c r="OG20" s="243"/>
      <c r="OH20" s="243"/>
      <c r="OI20" s="243"/>
      <c r="OJ20" s="243"/>
      <c r="OK20" s="243"/>
      <c r="OL20" s="243"/>
      <c r="OM20" s="243"/>
      <c r="ON20" s="243"/>
      <c r="OO20" s="243"/>
      <c r="OP20" s="243"/>
      <c r="OQ20" s="243"/>
      <c r="OR20" s="243"/>
      <c r="OS20" s="243"/>
      <c r="OT20" s="243"/>
      <c r="OU20" s="243"/>
      <c r="OV20" s="243"/>
      <c r="OW20" s="243"/>
      <c r="OX20" s="243"/>
      <c r="OY20" s="243"/>
      <c r="OZ20" s="243"/>
      <c r="PA20" s="243"/>
      <c r="PB20" s="243"/>
      <c r="PC20" s="243"/>
      <c r="PD20" s="243"/>
      <c r="PE20" s="243"/>
      <c r="PF20" s="243"/>
      <c r="PG20" s="243"/>
      <c r="PH20" s="243"/>
      <c r="PI20" s="243"/>
      <c r="PJ20" s="243"/>
      <c r="PK20" s="243"/>
      <c r="PL20" s="243"/>
      <c r="PM20" s="243"/>
      <c r="PN20" s="243"/>
      <c r="PO20" s="243"/>
      <c r="PP20" s="243"/>
      <c r="PQ20" s="243"/>
      <c r="PR20" s="243"/>
      <c r="PS20" s="243"/>
      <c r="PT20" s="243"/>
      <c r="PU20" s="243"/>
      <c r="PV20" s="243"/>
      <c r="PW20" s="243"/>
      <c r="PX20" s="243"/>
      <c r="PY20" s="243"/>
      <c r="PZ20" s="243"/>
      <c r="QA20" s="243"/>
      <c r="QB20" s="243"/>
      <c r="QC20" s="243"/>
      <c r="QD20" s="243"/>
      <c r="QE20" s="243"/>
      <c r="QF20" s="243"/>
      <c r="QG20" s="243"/>
      <c r="QH20" s="243"/>
      <c r="QI20" s="243"/>
      <c r="QJ20" s="243"/>
      <c r="QK20" s="243"/>
      <c r="QL20" s="243"/>
      <c r="QM20" s="243"/>
      <c r="QN20" s="243"/>
      <c r="QO20" s="243"/>
      <c r="QP20" s="243"/>
      <c r="QQ20" s="243"/>
      <c r="QR20" s="243"/>
      <c r="QS20" s="243"/>
      <c r="QT20" s="243"/>
      <c r="QU20" s="243"/>
      <c r="QV20" s="243"/>
      <c r="QW20" s="243"/>
      <c r="QX20" s="243"/>
      <c r="QY20" s="243"/>
      <c r="QZ20" s="243"/>
      <c r="RA20" s="243"/>
      <c r="RB20" s="243"/>
      <c r="RC20" s="243"/>
      <c r="RD20" s="243"/>
      <c r="RE20" s="243"/>
      <c r="RF20" s="243"/>
      <c r="RG20" s="243"/>
      <c r="RH20" s="243"/>
      <c r="RI20" s="243"/>
      <c r="RJ20" s="243"/>
      <c r="RK20" s="243"/>
      <c r="RL20" s="243"/>
      <c r="RM20" s="243"/>
      <c r="RN20" s="243"/>
      <c r="RO20" s="243"/>
      <c r="RP20" s="243"/>
      <c r="RQ20" s="243"/>
      <c r="RR20" s="243"/>
      <c r="RS20" s="243"/>
      <c r="RT20" s="243"/>
      <c r="RU20" s="243"/>
    </row>
    <row r="21" spans="1:489" s="229" customFormat="1">
      <c r="A21" s="221"/>
      <c r="B21" s="230" t="s">
        <v>353</v>
      </c>
      <c r="C21" s="223"/>
      <c r="D21" s="230" t="s">
        <v>200</v>
      </c>
      <c r="E21" s="230" t="s">
        <v>197</v>
      </c>
      <c r="F21" s="223"/>
      <c r="G21" s="230" t="s">
        <v>165</v>
      </c>
      <c r="H21" s="223"/>
      <c r="I21" s="224" t="s">
        <v>354</v>
      </c>
      <c r="J21" s="223"/>
      <c r="K21" s="225" t="s">
        <v>355</v>
      </c>
      <c r="L21" s="56">
        <v>343000</v>
      </c>
      <c r="M21" s="56">
        <v>85750</v>
      </c>
      <c r="N21" s="61">
        <v>0.65</v>
      </c>
      <c r="O21" s="231"/>
      <c r="P21" s="56">
        <f t="shared" si="6"/>
        <v>141161</v>
      </c>
      <c r="Q21" s="62">
        <v>105647</v>
      </c>
      <c r="R21" s="62">
        <v>3894</v>
      </c>
      <c r="S21" s="62">
        <v>6610</v>
      </c>
      <c r="T21" s="62">
        <v>10527</v>
      </c>
      <c r="U21" s="62">
        <v>7743</v>
      </c>
      <c r="V21" s="62">
        <v>6740</v>
      </c>
      <c r="W21" s="56">
        <f t="shared" si="0"/>
        <v>38221</v>
      </c>
      <c r="X21" s="62">
        <v>37054</v>
      </c>
      <c r="Y21" s="62">
        <v>1167</v>
      </c>
      <c r="Z21" s="223"/>
      <c r="AA21" s="56">
        <f t="shared" si="1"/>
        <v>24350</v>
      </c>
      <c r="AB21" s="62">
        <v>15071</v>
      </c>
      <c r="AC21" s="62">
        <v>5310</v>
      </c>
      <c r="AD21" s="62">
        <v>2011</v>
      </c>
      <c r="AE21" s="62">
        <v>1958</v>
      </c>
      <c r="AF21" s="62">
        <v>6829</v>
      </c>
      <c r="AG21" s="223"/>
      <c r="AH21" s="56">
        <f t="shared" si="2"/>
        <v>12062</v>
      </c>
      <c r="AI21" s="62">
        <v>3277</v>
      </c>
      <c r="AJ21" s="62">
        <v>1464</v>
      </c>
      <c r="AK21" s="62">
        <v>1445</v>
      </c>
      <c r="AL21" s="62">
        <v>2079</v>
      </c>
      <c r="AM21" s="62">
        <v>1828</v>
      </c>
      <c r="AN21" s="62">
        <v>1969</v>
      </c>
      <c r="AO21" s="56">
        <f t="shared" si="3"/>
        <v>24172</v>
      </c>
      <c r="AP21" s="62">
        <v>14621</v>
      </c>
      <c r="AQ21" s="62">
        <v>2981</v>
      </c>
      <c r="AR21" s="62">
        <v>3972</v>
      </c>
      <c r="AS21" s="62">
        <v>2598</v>
      </c>
      <c r="AT21" s="62">
        <v>14875</v>
      </c>
      <c r="AU21" s="223">
        <v>0</v>
      </c>
      <c r="AV21" s="62">
        <v>8296</v>
      </c>
      <c r="AW21" s="62">
        <v>9910</v>
      </c>
      <c r="AX21" s="62">
        <v>7952</v>
      </c>
      <c r="AY21" s="56">
        <f t="shared" si="4"/>
        <v>6729</v>
      </c>
      <c r="AZ21" s="62">
        <v>3871</v>
      </c>
      <c r="BA21" s="62">
        <v>514</v>
      </c>
      <c r="BB21" s="62">
        <v>340</v>
      </c>
      <c r="BC21" s="62">
        <v>268</v>
      </c>
      <c r="BD21" s="62">
        <v>1533</v>
      </c>
      <c r="BE21" s="62">
        <v>203</v>
      </c>
      <c r="BF21" s="223"/>
      <c r="BG21" s="56">
        <f t="shared" si="5"/>
        <v>11904</v>
      </c>
      <c r="BH21" s="62">
        <v>9298</v>
      </c>
      <c r="BI21" s="62">
        <v>2606</v>
      </c>
      <c r="BJ21" s="62">
        <v>4272</v>
      </c>
      <c r="BK21" s="62">
        <v>3068</v>
      </c>
      <c r="BL21" s="62">
        <v>8391</v>
      </c>
      <c r="BM21" s="62">
        <v>8885</v>
      </c>
      <c r="BN21" s="62">
        <v>3499</v>
      </c>
      <c r="BO21" s="62">
        <v>5360</v>
      </c>
      <c r="BP21" s="62">
        <v>3860</v>
      </c>
      <c r="BQ21" s="62">
        <v>3439</v>
      </c>
      <c r="BR21" s="223"/>
      <c r="BS21" s="62">
        <v>893</v>
      </c>
      <c r="BT21" s="62">
        <v>5062</v>
      </c>
      <c r="BU21" s="62">
        <v>1274</v>
      </c>
      <c r="BV21" s="62">
        <v>391</v>
      </c>
      <c r="BW21" s="62">
        <v>5139</v>
      </c>
      <c r="BX21" s="62">
        <v>1311</v>
      </c>
      <c r="BY21" s="62">
        <v>1111</v>
      </c>
      <c r="BZ21" s="223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  <c r="FP21" s="227"/>
      <c r="FQ21" s="227"/>
      <c r="FR21" s="227"/>
      <c r="FS21" s="227"/>
      <c r="FT21" s="227"/>
      <c r="FU21" s="227"/>
      <c r="FV21" s="227"/>
      <c r="FW21" s="227"/>
      <c r="FX21" s="227"/>
      <c r="FY21" s="227"/>
      <c r="FZ21" s="227"/>
      <c r="GA21" s="227"/>
      <c r="GB21" s="227"/>
      <c r="GC21" s="227"/>
      <c r="GD21" s="227"/>
      <c r="GE21" s="227"/>
      <c r="GF21" s="227"/>
      <c r="GG21" s="227"/>
      <c r="GH21" s="227"/>
      <c r="GI21" s="227"/>
      <c r="GJ21" s="227"/>
      <c r="GK21" s="227"/>
      <c r="GL21" s="227"/>
      <c r="GM21" s="227"/>
      <c r="GN21" s="227"/>
      <c r="GO21" s="227"/>
      <c r="GP21" s="227"/>
      <c r="GQ21" s="227"/>
      <c r="GR21" s="227"/>
      <c r="GS21" s="227"/>
      <c r="GT21" s="227"/>
      <c r="GU21" s="227"/>
      <c r="GV21" s="227"/>
      <c r="GW21" s="227"/>
      <c r="GX21" s="227"/>
      <c r="GY21" s="227"/>
      <c r="GZ21" s="227"/>
      <c r="HA21" s="227"/>
      <c r="HB21" s="227"/>
      <c r="HC21" s="227"/>
      <c r="HD21" s="227"/>
      <c r="HE21" s="227"/>
      <c r="HF21" s="227"/>
      <c r="HG21" s="227"/>
      <c r="HH21" s="227"/>
      <c r="HI21" s="227"/>
      <c r="HJ21" s="227"/>
      <c r="HK21" s="227"/>
      <c r="HL21" s="227"/>
      <c r="HM21" s="227"/>
      <c r="HN21" s="227"/>
      <c r="HO21" s="227"/>
      <c r="HP21" s="227"/>
      <c r="HQ21" s="227"/>
      <c r="HR21" s="227"/>
      <c r="HS21" s="227"/>
      <c r="HT21" s="227"/>
      <c r="HU21" s="227"/>
      <c r="HV21" s="227"/>
      <c r="HW21" s="227"/>
      <c r="HX21" s="227"/>
      <c r="HY21" s="227"/>
      <c r="HZ21" s="227"/>
      <c r="IA21" s="227"/>
      <c r="IB21" s="227"/>
      <c r="IC21" s="227"/>
      <c r="ID21" s="227"/>
      <c r="IE21" s="227"/>
      <c r="IF21" s="227"/>
      <c r="IG21" s="227"/>
      <c r="IH21" s="227"/>
      <c r="II21" s="227"/>
      <c r="IJ21" s="227"/>
      <c r="IK21" s="227"/>
      <c r="IL21" s="227"/>
      <c r="IM21" s="227"/>
      <c r="IN21" s="227"/>
      <c r="IO21" s="227"/>
      <c r="IP21" s="227"/>
      <c r="IQ21" s="227"/>
      <c r="IR21" s="227"/>
      <c r="IS21" s="227"/>
      <c r="IT21" s="227"/>
      <c r="IU21" s="227"/>
      <c r="IV21" s="227"/>
      <c r="IW21" s="227"/>
      <c r="IX21" s="227"/>
      <c r="IY21" s="227"/>
      <c r="IZ21" s="227"/>
      <c r="JA21" s="227"/>
      <c r="JB21" s="227"/>
      <c r="JC21" s="227"/>
      <c r="JD21" s="227"/>
      <c r="JE21" s="227"/>
      <c r="JF21" s="227"/>
      <c r="JG21" s="227"/>
      <c r="JH21" s="227"/>
      <c r="JI21" s="227"/>
      <c r="JJ21" s="227"/>
      <c r="JK21" s="227"/>
      <c r="JL21" s="227"/>
      <c r="JM21" s="227"/>
      <c r="JN21" s="227"/>
      <c r="JO21" s="227"/>
      <c r="JP21" s="227"/>
      <c r="JQ21" s="227"/>
      <c r="JR21" s="227"/>
      <c r="JS21" s="227"/>
      <c r="JT21" s="227"/>
      <c r="JU21" s="227"/>
      <c r="JV21" s="227"/>
      <c r="JW21" s="227"/>
      <c r="JX21" s="227"/>
      <c r="JY21" s="227"/>
      <c r="JZ21" s="227"/>
      <c r="KA21" s="227"/>
      <c r="KB21" s="227"/>
      <c r="KC21" s="227"/>
      <c r="KD21" s="227"/>
      <c r="KE21" s="227"/>
      <c r="KF21" s="227"/>
      <c r="KG21" s="227"/>
      <c r="KH21" s="227"/>
      <c r="KI21" s="227"/>
      <c r="KJ21" s="227"/>
      <c r="KK21" s="227"/>
      <c r="KL21" s="227"/>
      <c r="KM21" s="227"/>
      <c r="KN21" s="227"/>
      <c r="KO21" s="227"/>
      <c r="KP21" s="227"/>
      <c r="KQ21" s="227"/>
      <c r="KR21" s="227"/>
      <c r="KS21" s="227"/>
      <c r="KT21" s="227"/>
      <c r="KU21" s="227"/>
      <c r="KV21" s="227"/>
      <c r="KW21" s="227"/>
      <c r="KX21" s="227"/>
      <c r="KY21" s="227"/>
      <c r="KZ21" s="227"/>
      <c r="LA21" s="227"/>
      <c r="LB21" s="227"/>
      <c r="LC21" s="227"/>
      <c r="LD21" s="227"/>
      <c r="LE21" s="227"/>
      <c r="LF21" s="227"/>
      <c r="LG21" s="227"/>
      <c r="LH21" s="227"/>
      <c r="LI21" s="227"/>
      <c r="LJ21" s="227"/>
      <c r="LK21" s="227"/>
      <c r="LL21" s="227"/>
      <c r="LM21" s="227"/>
      <c r="LN21" s="227"/>
      <c r="LO21" s="227"/>
      <c r="LP21" s="227"/>
      <c r="LQ21" s="227"/>
      <c r="LR21" s="227"/>
      <c r="LS21" s="227"/>
      <c r="LT21" s="227"/>
      <c r="LU21" s="227"/>
      <c r="LV21" s="227"/>
      <c r="LW21" s="227"/>
      <c r="LX21" s="227"/>
      <c r="LY21" s="227"/>
      <c r="LZ21" s="227"/>
      <c r="MA21" s="227"/>
      <c r="MB21" s="227"/>
      <c r="MC21" s="227"/>
      <c r="MD21" s="227"/>
      <c r="ME21" s="227"/>
      <c r="MF21" s="227"/>
      <c r="MG21" s="227"/>
      <c r="MH21" s="227"/>
      <c r="MI21" s="227"/>
      <c r="MJ21" s="227"/>
      <c r="MK21" s="227"/>
      <c r="ML21" s="227"/>
      <c r="MM21" s="227"/>
      <c r="MN21" s="227"/>
      <c r="MO21" s="227"/>
      <c r="MP21" s="227"/>
      <c r="MQ21" s="227"/>
      <c r="MR21" s="227"/>
      <c r="MS21" s="227"/>
      <c r="MT21" s="227"/>
      <c r="MU21" s="227"/>
      <c r="MV21" s="227"/>
      <c r="MW21" s="227"/>
      <c r="MX21" s="227"/>
      <c r="MY21" s="227"/>
      <c r="MZ21" s="227"/>
      <c r="NA21" s="227"/>
      <c r="NB21" s="227"/>
      <c r="NC21" s="227"/>
      <c r="ND21" s="227"/>
      <c r="NE21" s="227"/>
      <c r="NF21" s="227"/>
      <c r="NG21" s="227"/>
      <c r="NH21" s="227"/>
      <c r="NI21" s="227"/>
      <c r="NJ21" s="227"/>
      <c r="NK21" s="227"/>
      <c r="NL21" s="227"/>
      <c r="NM21" s="227"/>
      <c r="NN21" s="227"/>
      <c r="NO21" s="227"/>
      <c r="NP21" s="227"/>
      <c r="NQ21" s="227"/>
      <c r="NR21" s="227"/>
      <c r="NS21" s="227"/>
      <c r="NT21" s="227"/>
      <c r="NU21" s="227"/>
      <c r="NV21" s="227"/>
      <c r="NW21" s="227"/>
      <c r="NX21" s="227"/>
      <c r="NY21" s="227"/>
      <c r="NZ21" s="227"/>
      <c r="OA21" s="227"/>
      <c r="OB21" s="227"/>
      <c r="OC21" s="227"/>
      <c r="OD21" s="227"/>
      <c r="OE21" s="227"/>
      <c r="OF21" s="227"/>
      <c r="OG21" s="227"/>
      <c r="OH21" s="227"/>
      <c r="OI21" s="227"/>
      <c r="OJ21" s="227"/>
      <c r="OK21" s="227"/>
      <c r="OL21" s="227"/>
      <c r="OM21" s="227"/>
      <c r="ON21" s="227"/>
      <c r="OO21" s="227"/>
      <c r="OP21" s="227"/>
      <c r="OQ21" s="227"/>
      <c r="OR21" s="227"/>
      <c r="OS21" s="227"/>
      <c r="OT21" s="227"/>
      <c r="OU21" s="227"/>
      <c r="OV21" s="227"/>
      <c r="OW21" s="227"/>
      <c r="OX21" s="227"/>
      <c r="OY21" s="227"/>
      <c r="OZ21" s="227"/>
      <c r="PA21" s="227"/>
      <c r="PB21" s="227"/>
      <c r="PC21" s="227"/>
      <c r="PD21" s="227"/>
      <c r="PE21" s="227"/>
      <c r="PF21" s="227"/>
      <c r="PG21" s="227"/>
      <c r="PH21" s="227"/>
      <c r="PI21" s="227"/>
      <c r="PJ21" s="227"/>
      <c r="PK21" s="227"/>
      <c r="PL21" s="227"/>
      <c r="PM21" s="227"/>
      <c r="PN21" s="227"/>
      <c r="PO21" s="227"/>
      <c r="PP21" s="227"/>
      <c r="PQ21" s="227"/>
      <c r="PR21" s="227"/>
      <c r="PS21" s="227"/>
      <c r="PT21" s="227"/>
      <c r="PU21" s="227"/>
      <c r="PV21" s="227"/>
      <c r="PW21" s="227"/>
      <c r="PX21" s="227"/>
      <c r="PY21" s="227"/>
      <c r="PZ21" s="227"/>
      <c r="QA21" s="227"/>
      <c r="QB21" s="227"/>
      <c r="QC21" s="227"/>
      <c r="QD21" s="227"/>
      <c r="QE21" s="227"/>
      <c r="QF21" s="227"/>
      <c r="QG21" s="227"/>
      <c r="QH21" s="227"/>
      <c r="QI21" s="227"/>
      <c r="QJ21" s="227"/>
      <c r="QK21" s="227"/>
      <c r="QL21" s="227"/>
      <c r="QM21" s="227"/>
      <c r="QN21" s="227"/>
      <c r="QO21" s="227"/>
      <c r="QP21" s="227"/>
      <c r="QQ21" s="227"/>
      <c r="QR21" s="227"/>
      <c r="QS21" s="227"/>
      <c r="QT21" s="227"/>
      <c r="QU21" s="227"/>
      <c r="QV21" s="227"/>
      <c r="QW21" s="227"/>
      <c r="QX21" s="227"/>
      <c r="QY21" s="227"/>
      <c r="QZ21" s="227"/>
      <c r="RA21" s="227"/>
      <c r="RB21" s="227"/>
      <c r="RC21" s="227"/>
      <c r="RD21" s="227"/>
      <c r="RE21" s="227"/>
      <c r="RF21" s="227"/>
      <c r="RG21" s="227"/>
      <c r="RH21" s="227"/>
      <c r="RI21" s="227"/>
      <c r="RJ21" s="227"/>
      <c r="RK21" s="227"/>
      <c r="RL21" s="227"/>
      <c r="RM21" s="227"/>
      <c r="RN21" s="227"/>
      <c r="RO21" s="227"/>
      <c r="RP21" s="227"/>
      <c r="RQ21" s="227"/>
      <c r="RR21" s="227"/>
      <c r="RS21" s="227"/>
      <c r="RT21" s="227"/>
      <c r="RU21" s="227"/>
    </row>
    <row r="22" spans="1:489" s="229" customFormat="1">
      <c r="A22" s="221"/>
      <c r="B22" s="230" t="s">
        <v>356</v>
      </c>
      <c r="C22" s="223"/>
      <c r="D22" s="230" t="s">
        <v>200</v>
      </c>
      <c r="E22" s="230" t="s">
        <v>357</v>
      </c>
      <c r="F22" s="223"/>
      <c r="G22" s="230" t="s">
        <v>219</v>
      </c>
      <c r="H22" s="223"/>
      <c r="I22" s="224" t="s">
        <v>358</v>
      </c>
      <c r="J22" s="223"/>
      <c r="K22" s="225" t="s">
        <v>359</v>
      </c>
      <c r="L22" s="56">
        <v>343000</v>
      </c>
      <c r="M22" s="56">
        <v>85750</v>
      </c>
      <c r="N22" s="61">
        <v>0.65</v>
      </c>
      <c r="O22" s="231"/>
      <c r="P22" s="56">
        <f t="shared" si="6"/>
        <v>141161</v>
      </c>
      <c r="Q22" s="62">
        <v>105647</v>
      </c>
      <c r="R22" s="62">
        <v>3894</v>
      </c>
      <c r="S22" s="62">
        <v>6610</v>
      </c>
      <c r="T22" s="62">
        <v>10527</v>
      </c>
      <c r="U22" s="62">
        <v>7743</v>
      </c>
      <c r="V22" s="62">
        <v>6740</v>
      </c>
      <c r="W22" s="56">
        <f t="shared" si="0"/>
        <v>38221</v>
      </c>
      <c r="X22" s="62">
        <v>37054</v>
      </c>
      <c r="Y22" s="62">
        <v>1167</v>
      </c>
      <c r="Z22" s="223"/>
      <c r="AA22" s="56">
        <f t="shared" si="1"/>
        <v>24350</v>
      </c>
      <c r="AB22" s="62">
        <v>15071</v>
      </c>
      <c r="AC22" s="62">
        <v>5310</v>
      </c>
      <c r="AD22" s="62">
        <v>2011</v>
      </c>
      <c r="AE22" s="62">
        <v>1958</v>
      </c>
      <c r="AF22" s="62">
        <v>6829</v>
      </c>
      <c r="AG22" s="223"/>
      <c r="AH22" s="56">
        <f t="shared" si="2"/>
        <v>12062</v>
      </c>
      <c r="AI22" s="62">
        <v>3277</v>
      </c>
      <c r="AJ22" s="62">
        <v>1464</v>
      </c>
      <c r="AK22" s="62">
        <v>1445</v>
      </c>
      <c r="AL22" s="62">
        <v>2079</v>
      </c>
      <c r="AM22" s="62">
        <v>1828</v>
      </c>
      <c r="AN22" s="62">
        <v>1969</v>
      </c>
      <c r="AO22" s="56">
        <f t="shared" si="3"/>
        <v>24172</v>
      </c>
      <c r="AP22" s="62">
        <v>14621</v>
      </c>
      <c r="AQ22" s="62">
        <v>2981</v>
      </c>
      <c r="AR22" s="62">
        <v>3972</v>
      </c>
      <c r="AS22" s="62">
        <v>2598</v>
      </c>
      <c r="AT22" s="62">
        <v>14875</v>
      </c>
      <c r="AU22" s="223">
        <v>0</v>
      </c>
      <c r="AV22" s="62">
        <v>8296</v>
      </c>
      <c r="AW22" s="62">
        <v>9910</v>
      </c>
      <c r="AX22" s="62">
        <v>7952</v>
      </c>
      <c r="AY22" s="56">
        <f t="shared" si="4"/>
        <v>6729</v>
      </c>
      <c r="AZ22" s="62">
        <v>3871</v>
      </c>
      <c r="BA22" s="62">
        <v>514</v>
      </c>
      <c r="BB22" s="62">
        <v>340</v>
      </c>
      <c r="BC22" s="62">
        <v>268</v>
      </c>
      <c r="BD22" s="62">
        <v>1533</v>
      </c>
      <c r="BE22" s="62">
        <v>203</v>
      </c>
      <c r="BF22" s="223"/>
      <c r="BG22" s="56">
        <f t="shared" si="5"/>
        <v>11904</v>
      </c>
      <c r="BH22" s="62">
        <v>9298</v>
      </c>
      <c r="BI22" s="62">
        <v>2606</v>
      </c>
      <c r="BJ22" s="62">
        <v>4272</v>
      </c>
      <c r="BK22" s="62">
        <v>3068</v>
      </c>
      <c r="BL22" s="62">
        <v>8391</v>
      </c>
      <c r="BM22" s="62">
        <v>8885</v>
      </c>
      <c r="BN22" s="62">
        <v>3499</v>
      </c>
      <c r="BO22" s="62">
        <v>5360</v>
      </c>
      <c r="BP22" s="62">
        <v>3860</v>
      </c>
      <c r="BQ22" s="62">
        <v>3439</v>
      </c>
      <c r="BR22" s="223"/>
      <c r="BS22" s="62">
        <v>893</v>
      </c>
      <c r="BT22" s="62">
        <v>5062</v>
      </c>
      <c r="BU22" s="62">
        <v>1274</v>
      </c>
      <c r="BV22" s="62">
        <v>391</v>
      </c>
      <c r="BW22" s="62">
        <v>5139</v>
      </c>
      <c r="BX22" s="62">
        <v>1311</v>
      </c>
      <c r="BY22" s="62">
        <v>1111</v>
      </c>
      <c r="BZ22" s="223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7"/>
      <c r="GE22" s="227"/>
      <c r="GF22" s="227"/>
      <c r="GG22" s="227"/>
      <c r="GH22" s="227"/>
      <c r="GI22" s="227"/>
      <c r="GJ22" s="227"/>
      <c r="GK22" s="227"/>
      <c r="GL22" s="227"/>
      <c r="GM22" s="227"/>
      <c r="GN22" s="227"/>
      <c r="GO22" s="227"/>
      <c r="GP22" s="227"/>
      <c r="GQ22" s="227"/>
      <c r="GR22" s="227"/>
      <c r="GS22" s="227"/>
      <c r="GT22" s="227"/>
      <c r="GU22" s="227"/>
      <c r="GV22" s="227"/>
      <c r="GW22" s="227"/>
      <c r="GX22" s="227"/>
      <c r="GY22" s="227"/>
      <c r="GZ22" s="227"/>
      <c r="HA22" s="227"/>
      <c r="HB22" s="227"/>
      <c r="HC22" s="227"/>
      <c r="HD22" s="227"/>
      <c r="HE22" s="227"/>
      <c r="HF22" s="227"/>
      <c r="HG22" s="227"/>
      <c r="HH22" s="227"/>
      <c r="HI22" s="227"/>
      <c r="HJ22" s="227"/>
      <c r="HK22" s="227"/>
      <c r="HL22" s="227"/>
      <c r="HM22" s="227"/>
      <c r="HN22" s="227"/>
      <c r="HO22" s="227"/>
      <c r="HP22" s="227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  <c r="IM22" s="227"/>
      <c r="IN22" s="227"/>
      <c r="IO22" s="227"/>
      <c r="IP22" s="227"/>
      <c r="IQ22" s="227"/>
      <c r="IR22" s="227"/>
      <c r="IS22" s="227"/>
      <c r="IT22" s="227"/>
      <c r="IU22" s="227"/>
      <c r="IV22" s="227"/>
      <c r="IW22" s="227"/>
      <c r="IX22" s="227"/>
      <c r="IY22" s="227"/>
      <c r="IZ22" s="227"/>
      <c r="JA22" s="227"/>
      <c r="JB22" s="227"/>
      <c r="JC22" s="227"/>
      <c r="JD22" s="227"/>
      <c r="JE22" s="227"/>
      <c r="JF22" s="227"/>
      <c r="JG22" s="227"/>
      <c r="JH22" s="227"/>
      <c r="JI22" s="227"/>
      <c r="JJ22" s="227"/>
      <c r="JK22" s="227"/>
      <c r="JL22" s="227"/>
      <c r="JM22" s="227"/>
      <c r="JN22" s="227"/>
      <c r="JO22" s="227"/>
      <c r="JP22" s="227"/>
      <c r="JQ22" s="227"/>
      <c r="JR22" s="227"/>
      <c r="JS22" s="227"/>
      <c r="JT22" s="227"/>
      <c r="JU22" s="227"/>
      <c r="JV22" s="227"/>
      <c r="JW22" s="227"/>
      <c r="JX22" s="227"/>
      <c r="JY22" s="227"/>
      <c r="JZ22" s="227"/>
      <c r="KA22" s="227"/>
      <c r="KB22" s="227"/>
      <c r="KC22" s="227"/>
      <c r="KD22" s="227"/>
      <c r="KE22" s="227"/>
      <c r="KF22" s="227"/>
      <c r="KG22" s="227"/>
      <c r="KH22" s="227"/>
      <c r="KI22" s="227"/>
      <c r="KJ22" s="227"/>
      <c r="KK22" s="227"/>
      <c r="KL22" s="227"/>
      <c r="KM22" s="227"/>
      <c r="KN22" s="227"/>
      <c r="KO22" s="227"/>
      <c r="KP22" s="227"/>
      <c r="KQ22" s="227"/>
      <c r="KR22" s="227"/>
      <c r="KS22" s="227"/>
      <c r="KT22" s="227"/>
      <c r="KU22" s="227"/>
      <c r="KV22" s="227"/>
      <c r="KW22" s="227"/>
      <c r="KX22" s="227"/>
      <c r="KY22" s="227"/>
      <c r="KZ22" s="227"/>
      <c r="LA22" s="227"/>
      <c r="LB22" s="227"/>
      <c r="LC22" s="227"/>
      <c r="LD22" s="227"/>
      <c r="LE22" s="227"/>
      <c r="LF22" s="227"/>
      <c r="LG22" s="227"/>
      <c r="LH22" s="227"/>
      <c r="LI22" s="227"/>
      <c r="LJ22" s="227"/>
      <c r="LK22" s="227"/>
      <c r="LL22" s="227"/>
      <c r="LM22" s="227"/>
      <c r="LN22" s="227"/>
      <c r="LO22" s="227"/>
      <c r="LP22" s="227"/>
      <c r="LQ22" s="227"/>
      <c r="LR22" s="227"/>
      <c r="LS22" s="227"/>
      <c r="LT22" s="227"/>
      <c r="LU22" s="227"/>
      <c r="LV22" s="227"/>
      <c r="LW22" s="227"/>
      <c r="LX22" s="227"/>
      <c r="LY22" s="227"/>
      <c r="LZ22" s="227"/>
      <c r="MA22" s="227"/>
      <c r="MB22" s="227"/>
      <c r="MC22" s="227"/>
      <c r="MD22" s="227"/>
      <c r="ME22" s="227"/>
      <c r="MF22" s="227"/>
      <c r="MG22" s="227"/>
      <c r="MH22" s="227"/>
      <c r="MI22" s="227"/>
      <c r="MJ22" s="227"/>
      <c r="MK22" s="227"/>
      <c r="ML22" s="227"/>
      <c r="MM22" s="227"/>
      <c r="MN22" s="227"/>
      <c r="MO22" s="227"/>
      <c r="MP22" s="227"/>
      <c r="MQ22" s="227"/>
      <c r="MR22" s="227"/>
      <c r="MS22" s="227"/>
      <c r="MT22" s="227"/>
      <c r="MU22" s="227"/>
      <c r="MV22" s="227"/>
      <c r="MW22" s="227"/>
      <c r="MX22" s="227"/>
      <c r="MY22" s="227"/>
      <c r="MZ22" s="227"/>
      <c r="NA22" s="227"/>
      <c r="NB22" s="227"/>
      <c r="NC22" s="227"/>
      <c r="ND22" s="227"/>
      <c r="NE22" s="227"/>
      <c r="NF22" s="227"/>
      <c r="NG22" s="227"/>
      <c r="NH22" s="227"/>
      <c r="NI22" s="227"/>
      <c r="NJ22" s="227"/>
      <c r="NK22" s="227"/>
      <c r="NL22" s="227"/>
      <c r="NM22" s="227"/>
      <c r="NN22" s="227"/>
      <c r="NO22" s="227"/>
      <c r="NP22" s="227"/>
      <c r="NQ22" s="227"/>
      <c r="NR22" s="227"/>
      <c r="NS22" s="227"/>
      <c r="NT22" s="227"/>
      <c r="NU22" s="227"/>
      <c r="NV22" s="227"/>
      <c r="NW22" s="227"/>
      <c r="NX22" s="227"/>
      <c r="NY22" s="227"/>
      <c r="NZ22" s="227"/>
      <c r="OA22" s="227"/>
      <c r="OB22" s="227"/>
      <c r="OC22" s="227"/>
      <c r="OD22" s="227"/>
      <c r="OE22" s="227"/>
      <c r="OF22" s="227"/>
      <c r="OG22" s="227"/>
      <c r="OH22" s="227"/>
      <c r="OI22" s="227"/>
      <c r="OJ22" s="227"/>
      <c r="OK22" s="227"/>
      <c r="OL22" s="227"/>
      <c r="OM22" s="227"/>
      <c r="ON22" s="227"/>
      <c r="OO22" s="227"/>
      <c r="OP22" s="227"/>
      <c r="OQ22" s="227"/>
      <c r="OR22" s="227"/>
      <c r="OS22" s="227"/>
      <c r="OT22" s="227"/>
      <c r="OU22" s="227"/>
      <c r="OV22" s="227"/>
      <c r="OW22" s="227"/>
      <c r="OX22" s="227"/>
      <c r="OY22" s="227"/>
      <c r="OZ22" s="227"/>
      <c r="PA22" s="227"/>
      <c r="PB22" s="227"/>
      <c r="PC22" s="227"/>
      <c r="PD22" s="227"/>
      <c r="PE22" s="227"/>
      <c r="PF22" s="227"/>
      <c r="PG22" s="227"/>
      <c r="PH22" s="227"/>
      <c r="PI22" s="227"/>
      <c r="PJ22" s="227"/>
      <c r="PK22" s="227"/>
      <c r="PL22" s="227"/>
      <c r="PM22" s="227"/>
      <c r="PN22" s="227"/>
      <c r="PO22" s="227"/>
      <c r="PP22" s="227"/>
      <c r="PQ22" s="227"/>
      <c r="PR22" s="227"/>
      <c r="PS22" s="227"/>
      <c r="PT22" s="227"/>
      <c r="PU22" s="227"/>
      <c r="PV22" s="227"/>
      <c r="PW22" s="227"/>
      <c r="PX22" s="227"/>
      <c r="PY22" s="227"/>
      <c r="PZ22" s="227"/>
      <c r="QA22" s="227"/>
      <c r="QB22" s="227"/>
      <c r="QC22" s="227"/>
      <c r="QD22" s="227"/>
      <c r="QE22" s="227"/>
      <c r="QF22" s="227"/>
      <c r="QG22" s="227"/>
      <c r="QH22" s="227"/>
      <c r="QI22" s="227"/>
      <c r="QJ22" s="227"/>
      <c r="QK22" s="227"/>
      <c r="QL22" s="227"/>
      <c r="QM22" s="227"/>
      <c r="QN22" s="227"/>
      <c r="QO22" s="227"/>
      <c r="QP22" s="227"/>
      <c r="QQ22" s="227"/>
      <c r="QR22" s="227"/>
      <c r="QS22" s="227"/>
      <c r="QT22" s="227"/>
      <c r="QU22" s="227"/>
      <c r="QV22" s="227"/>
      <c r="QW22" s="227"/>
      <c r="QX22" s="227"/>
      <c r="QY22" s="227"/>
      <c r="QZ22" s="227"/>
      <c r="RA22" s="227"/>
      <c r="RB22" s="227"/>
      <c r="RC22" s="227"/>
      <c r="RD22" s="227"/>
      <c r="RE22" s="227"/>
      <c r="RF22" s="227"/>
      <c r="RG22" s="227"/>
      <c r="RH22" s="227"/>
      <c r="RI22" s="227"/>
      <c r="RJ22" s="227"/>
      <c r="RK22" s="227"/>
      <c r="RL22" s="227"/>
      <c r="RM22" s="227"/>
      <c r="RN22" s="227"/>
      <c r="RO22" s="227"/>
      <c r="RP22" s="227"/>
      <c r="RQ22" s="227"/>
      <c r="RR22" s="227"/>
      <c r="RS22" s="227"/>
      <c r="RT22" s="227"/>
      <c r="RU22" s="227"/>
    </row>
    <row r="23" spans="1:489" s="229" customFormat="1">
      <c r="A23" s="221"/>
      <c r="B23" s="230" t="s">
        <v>344</v>
      </c>
      <c r="C23" s="223"/>
      <c r="D23" s="230" t="s">
        <v>200</v>
      </c>
      <c r="E23" s="230" t="s">
        <v>197</v>
      </c>
      <c r="F23" s="223"/>
      <c r="G23" s="230" t="s">
        <v>203</v>
      </c>
      <c r="H23" s="223"/>
      <c r="I23" s="224" t="s">
        <v>360</v>
      </c>
      <c r="J23" s="223"/>
      <c r="K23" s="225" t="s">
        <v>361</v>
      </c>
      <c r="L23" s="56">
        <v>343000</v>
      </c>
      <c r="M23" s="56">
        <v>85750</v>
      </c>
      <c r="N23" s="61">
        <v>0.65</v>
      </c>
      <c r="O23" s="231"/>
      <c r="P23" s="56">
        <f t="shared" si="6"/>
        <v>141161</v>
      </c>
      <c r="Q23" s="62">
        <v>105647</v>
      </c>
      <c r="R23" s="62">
        <v>3894</v>
      </c>
      <c r="S23" s="62">
        <v>6610</v>
      </c>
      <c r="T23" s="62">
        <v>10527</v>
      </c>
      <c r="U23" s="62">
        <v>7743</v>
      </c>
      <c r="V23" s="62">
        <v>6740</v>
      </c>
      <c r="W23" s="56">
        <f t="shared" si="0"/>
        <v>38221</v>
      </c>
      <c r="X23" s="62">
        <v>37054</v>
      </c>
      <c r="Y23" s="62">
        <v>1167</v>
      </c>
      <c r="Z23" s="223"/>
      <c r="AA23" s="56">
        <f t="shared" si="1"/>
        <v>24350</v>
      </c>
      <c r="AB23" s="62">
        <v>15071</v>
      </c>
      <c r="AC23" s="62">
        <v>5310</v>
      </c>
      <c r="AD23" s="62">
        <v>2011</v>
      </c>
      <c r="AE23" s="62">
        <v>1958</v>
      </c>
      <c r="AF23" s="62">
        <v>6829</v>
      </c>
      <c r="AG23" s="223"/>
      <c r="AH23" s="56">
        <f t="shared" si="2"/>
        <v>12062</v>
      </c>
      <c r="AI23" s="62">
        <v>3277</v>
      </c>
      <c r="AJ23" s="62">
        <v>1464</v>
      </c>
      <c r="AK23" s="62">
        <v>1445</v>
      </c>
      <c r="AL23" s="62">
        <v>2079</v>
      </c>
      <c r="AM23" s="62">
        <v>1828</v>
      </c>
      <c r="AN23" s="62">
        <v>1969</v>
      </c>
      <c r="AO23" s="56">
        <f t="shared" si="3"/>
        <v>24172</v>
      </c>
      <c r="AP23" s="62">
        <v>14621</v>
      </c>
      <c r="AQ23" s="62">
        <v>2981</v>
      </c>
      <c r="AR23" s="62">
        <v>3972</v>
      </c>
      <c r="AS23" s="62">
        <v>2598</v>
      </c>
      <c r="AT23" s="62">
        <v>14875</v>
      </c>
      <c r="AU23" s="223">
        <v>0</v>
      </c>
      <c r="AV23" s="62">
        <v>8296</v>
      </c>
      <c r="AW23" s="62">
        <v>9910</v>
      </c>
      <c r="AX23" s="62">
        <v>7952</v>
      </c>
      <c r="AY23" s="56">
        <f t="shared" si="4"/>
        <v>6729</v>
      </c>
      <c r="AZ23" s="62">
        <v>3871</v>
      </c>
      <c r="BA23" s="62">
        <v>514</v>
      </c>
      <c r="BB23" s="62">
        <v>340</v>
      </c>
      <c r="BC23" s="62">
        <v>268</v>
      </c>
      <c r="BD23" s="62">
        <v>1533</v>
      </c>
      <c r="BE23" s="62">
        <v>203</v>
      </c>
      <c r="BF23" s="223"/>
      <c r="BG23" s="56">
        <f t="shared" si="5"/>
        <v>11904</v>
      </c>
      <c r="BH23" s="62">
        <v>9298</v>
      </c>
      <c r="BI23" s="62">
        <v>2606</v>
      </c>
      <c r="BJ23" s="62">
        <v>4272</v>
      </c>
      <c r="BK23" s="62">
        <v>3068</v>
      </c>
      <c r="BL23" s="62">
        <v>8391</v>
      </c>
      <c r="BM23" s="62">
        <v>8885</v>
      </c>
      <c r="BN23" s="62">
        <v>3499</v>
      </c>
      <c r="BO23" s="62">
        <v>5360</v>
      </c>
      <c r="BP23" s="62">
        <v>3860</v>
      </c>
      <c r="BQ23" s="62">
        <v>3439</v>
      </c>
      <c r="BR23" s="223"/>
      <c r="BS23" s="62">
        <v>893</v>
      </c>
      <c r="BT23" s="62">
        <v>5062</v>
      </c>
      <c r="BU23" s="62">
        <v>1274</v>
      </c>
      <c r="BV23" s="62">
        <v>391</v>
      </c>
      <c r="BW23" s="62">
        <v>5139</v>
      </c>
      <c r="BX23" s="62">
        <v>1311</v>
      </c>
      <c r="BY23" s="62">
        <v>1111</v>
      </c>
      <c r="BZ23" s="223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  <c r="IV23" s="227"/>
      <c r="IW23" s="227"/>
      <c r="IX23" s="227"/>
      <c r="IY23" s="227"/>
      <c r="IZ23" s="227"/>
      <c r="JA23" s="227"/>
      <c r="JB23" s="227"/>
      <c r="JC23" s="227"/>
      <c r="JD23" s="227"/>
      <c r="JE23" s="227"/>
      <c r="JF23" s="227"/>
      <c r="JG23" s="227"/>
      <c r="JH23" s="227"/>
      <c r="JI23" s="227"/>
      <c r="JJ23" s="227"/>
      <c r="JK23" s="227"/>
      <c r="JL23" s="227"/>
      <c r="JM23" s="227"/>
      <c r="JN23" s="227"/>
      <c r="JO23" s="227"/>
      <c r="JP23" s="227"/>
      <c r="JQ23" s="227"/>
      <c r="JR23" s="227"/>
      <c r="JS23" s="227"/>
      <c r="JT23" s="227"/>
      <c r="JU23" s="227"/>
      <c r="JV23" s="227"/>
      <c r="JW23" s="227"/>
      <c r="JX23" s="227"/>
      <c r="JY23" s="227"/>
      <c r="JZ23" s="227"/>
      <c r="KA23" s="227"/>
      <c r="KB23" s="227"/>
      <c r="KC23" s="227"/>
      <c r="KD23" s="227"/>
      <c r="KE23" s="227"/>
      <c r="KF23" s="227"/>
      <c r="KG23" s="227"/>
      <c r="KH23" s="227"/>
      <c r="KI23" s="227"/>
      <c r="KJ23" s="227"/>
      <c r="KK23" s="227"/>
      <c r="KL23" s="227"/>
      <c r="KM23" s="227"/>
      <c r="KN23" s="227"/>
      <c r="KO23" s="227"/>
      <c r="KP23" s="227"/>
      <c r="KQ23" s="227"/>
      <c r="KR23" s="227"/>
      <c r="KS23" s="227"/>
      <c r="KT23" s="227"/>
      <c r="KU23" s="227"/>
      <c r="KV23" s="227"/>
      <c r="KW23" s="227"/>
      <c r="KX23" s="227"/>
      <c r="KY23" s="227"/>
      <c r="KZ23" s="227"/>
      <c r="LA23" s="227"/>
      <c r="LB23" s="227"/>
      <c r="LC23" s="227"/>
      <c r="LD23" s="227"/>
      <c r="LE23" s="227"/>
      <c r="LF23" s="227"/>
      <c r="LG23" s="227"/>
      <c r="LH23" s="227"/>
      <c r="LI23" s="227"/>
      <c r="LJ23" s="227"/>
      <c r="LK23" s="227"/>
      <c r="LL23" s="227"/>
      <c r="LM23" s="227"/>
      <c r="LN23" s="227"/>
      <c r="LO23" s="227"/>
      <c r="LP23" s="227"/>
      <c r="LQ23" s="227"/>
      <c r="LR23" s="227"/>
      <c r="LS23" s="227"/>
      <c r="LT23" s="227"/>
      <c r="LU23" s="227"/>
      <c r="LV23" s="227"/>
      <c r="LW23" s="227"/>
      <c r="LX23" s="227"/>
      <c r="LY23" s="227"/>
      <c r="LZ23" s="227"/>
      <c r="MA23" s="227"/>
      <c r="MB23" s="227"/>
      <c r="MC23" s="227"/>
      <c r="MD23" s="227"/>
      <c r="ME23" s="227"/>
      <c r="MF23" s="227"/>
      <c r="MG23" s="227"/>
      <c r="MH23" s="227"/>
      <c r="MI23" s="227"/>
      <c r="MJ23" s="227"/>
      <c r="MK23" s="227"/>
      <c r="ML23" s="227"/>
      <c r="MM23" s="227"/>
      <c r="MN23" s="227"/>
      <c r="MO23" s="227"/>
      <c r="MP23" s="227"/>
      <c r="MQ23" s="227"/>
      <c r="MR23" s="227"/>
      <c r="MS23" s="227"/>
      <c r="MT23" s="227"/>
      <c r="MU23" s="227"/>
      <c r="MV23" s="227"/>
      <c r="MW23" s="227"/>
      <c r="MX23" s="227"/>
      <c r="MY23" s="227"/>
      <c r="MZ23" s="227"/>
      <c r="NA23" s="227"/>
      <c r="NB23" s="227"/>
      <c r="NC23" s="227"/>
      <c r="ND23" s="227"/>
      <c r="NE23" s="227"/>
      <c r="NF23" s="227"/>
      <c r="NG23" s="227"/>
      <c r="NH23" s="227"/>
      <c r="NI23" s="227"/>
      <c r="NJ23" s="227"/>
      <c r="NK23" s="227"/>
      <c r="NL23" s="227"/>
      <c r="NM23" s="227"/>
      <c r="NN23" s="227"/>
      <c r="NO23" s="227"/>
      <c r="NP23" s="227"/>
      <c r="NQ23" s="227"/>
      <c r="NR23" s="227"/>
      <c r="NS23" s="227"/>
      <c r="NT23" s="227"/>
      <c r="NU23" s="227"/>
      <c r="NV23" s="227"/>
      <c r="NW23" s="227"/>
      <c r="NX23" s="227"/>
      <c r="NY23" s="227"/>
      <c r="NZ23" s="227"/>
      <c r="OA23" s="227"/>
      <c r="OB23" s="227"/>
      <c r="OC23" s="227"/>
      <c r="OD23" s="227"/>
      <c r="OE23" s="227"/>
      <c r="OF23" s="227"/>
      <c r="OG23" s="227"/>
      <c r="OH23" s="227"/>
      <c r="OI23" s="227"/>
      <c r="OJ23" s="227"/>
      <c r="OK23" s="227"/>
      <c r="OL23" s="227"/>
      <c r="OM23" s="227"/>
      <c r="ON23" s="227"/>
      <c r="OO23" s="227"/>
      <c r="OP23" s="227"/>
      <c r="OQ23" s="227"/>
      <c r="OR23" s="227"/>
      <c r="OS23" s="227"/>
      <c r="OT23" s="227"/>
      <c r="OU23" s="227"/>
      <c r="OV23" s="227"/>
      <c r="OW23" s="227"/>
      <c r="OX23" s="227"/>
      <c r="OY23" s="227"/>
      <c r="OZ23" s="227"/>
      <c r="PA23" s="227"/>
      <c r="PB23" s="227"/>
      <c r="PC23" s="227"/>
      <c r="PD23" s="227"/>
      <c r="PE23" s="227"/>
      <c r="PF23" s="227"/>
      <c r="PG23" s="227"/>
      <c r="PH23" s="227"/>
      <c r="PI23" s="227"/>
      <c r="PJ23" s="227"/>
      <c r="PK23" s="227"/>
      <c r="PL23" s="227"/>
      <c r="PM23" s="227"/>
      <c r="PN23" s="227"/>
      <c r="PO23" s="227"/>
      <c r="PP23" s="227"/>
      <c r="PQ23" s="227"/>
      <c r="PR23" s="227"/>
      <c r="PS23" s="227"/>
      <c r="PT23" s="227"/>
      <c r="PU23" s="227"/>
      <c r="PV23" s="227"/>
      <c r="PW23" s="227"/>
      <c r="PX23" s="227"/>
      <c r="PY23" s="227"/>
      <c r="PZ23" s="227"/>
      <c r="QA23" s="227"/>
      <c r="QB23" s="227"/>
      <c r="QC23" s="227"/>
      <c r="QD23" s="227"/>
      <c r="QE23" s="227"/>
      <c r="QF23" s="227"/>
      <c r="QG23" s="227"/>
      <c r="QH23" s="227"/>
      <c r="QI23" s="227"/>
      <c r="QJ23" s="227"/>
      <c r="QK23" s="227"/>
      <c r="QL23" s="227"/>
      <c r="QM23" s="227"/>
      <c r="QN23" s="227"/>
      <c r="QO23" s="227"/>
      <c r="QP23" s="227"/>
      <c r="QQ23" s="227"/>
      <c r="QR23" s="227"/>
      <c r="QS23" s="227"/>
      <c r="QT23" s="227"/>
      <c r="QU23" s="227"/>
      <c r="QV23" s="227"/>
      <c r="QW23" s="227"/>
      <c r="QX23" s="227"/>
      <c r="QY23" s="227"/>
      <c r="QZ23" s="227"/>
      <c r="RA23" s="227"/>
      <c r="RB23" s="227"/>
      <c r="RC23" s="227"/>
      <c r="RD23" s="227"/>
      <c r="RE23" s="227"/>
      <c r="RF23" s="227"/>
      <c r="RG23" s="227"/>
      <c r="RH23" s="227"/>
      <c r="RI23" s="227"/>
      <c r="RJ23" s="227"/>
      <c r="RK23" s="227"/>
      <c r="RL23" s="227"/>
      <c r="RM23" s="227"/>
      <c r="RN23" s="227"/>
      <c r="RO23" s="227"/>
      <c r="RP23" s="227"/>
      <c r="RQ23" s="227"/>
      <c r="RR23" s="227"/>
      <c r="RS23" s="227"/>
      <c r="RT23" s="227"/>
      <c r="RU23" s="227"/>
    </row>
    <row r="24" spans="1:489" s="229" customFormat="1">
      <c r="A24" s="221"/>
      <c r="B24" s="230" t="s">
        <v>362</v>
      </c>
      <c r="C24" s="223"/>
      <c r="D24" s="230" t="s">
        <v>200</v>
      </c>
      <c r="E24" s="230" t="s">
        <v>197</v>
      </c>
      <c r="F24" s="223"/>
      <c r="G24" s="230" t="s">
        <v>165</v>
      </c>
      <c r="H24" s="223"/>
      <c r="I24" s="224" t="s">
        <v>363</v>
      </c>
      <c r="J24" s="223"/>
      <c r="K24" s="225" t="s">
        <v>364</v>
      </c>
      <c r="L24" s="56">
        <v>343000</v>
      </c>
      <c r="M24" s="56">
        <v>85750</v>
      </c>
      <c r="N24" s="61">
        <v>0.65</v>
      </c>
      <c r="O24" s="231"/>
      <c r="P24" s="56">
        <f t="shared" si="6"/>
        <v>141161</v>
      </c>
      <c r="Q24" s="62">
        <v>105647</v>
      </c>
      <c r="R24" s="62">
        <v>3894</v>
      </c>
      <c r="S24" s="62">
        <v>6610</v>
      </c>
      <c r="T24" s="62">
        <v>10527</v>
      </c>
      <c r="U24" s="62">
        <v>7743</v>
      </c>
      <c r="V24" s="62">
        <v>6740</v>
      </c>
      <c r="W24" s="56">
        <f t="shared" si="0"/>
        <v>38221</v>
      </c>
      <c r="X24" s="62">
        <v>37054</v>
      </c>
      <c r="Y24" s="62">
        <v>1167</v>
      </c>
      <c r="Z24" s="223"/>
      <c r="AA24" s="56">
        <f t="shared" si="1"/>
        <v>24350</v>
      </c>
      <c r="AB24" s="62">
        <v>15071</v>
      </c>
      <c r="AC24" s="62">
        <v>5310</v>
      </c>
      <c r="AD24" s="62">
        <v>2011</v>
      </c>
      <c r="AE24" s="62">
        <v>1958</v>
      </c>
      <c r="AF24" s="62">
        <v>6829</v>
      </c>
      <c r="AG24" s="223"/>
      <c r="AH24" s="56">
        <f t="shared" si="2"/>
        <v>12062</v>
      </c>
      <c r="AI24" s="62">
        <v>3277</v>
      </c>
      <c r="AJ24" s="62">
        <v>1464</v>
      </c>
      <c r="AK24" s="62">
        <v>1445</v>
      </c>
      <c r="AL24" s="62">
        <v>2079</v>
      </c>
      <c r="AM24" s="62">
        <v>1828</v>
      </c>
      <c r="AN24" s="62">
        <v>1969</v>
      </c>
      <c r="AO24" s="56">
        <f t="shared" si="3"/>
        <v>24172</v>
      </c>
      <c r="AP24" s="62">
        <v>14621</v>
      </c>
      <c r="AQ24" s="62">
        <v>2981</v>
      </c>
      <c r="AR24" s="62">
        <v>3972</v>
      </c>
      <c r="AS24" s="62">
        <v>2598</v>
      </c>
      <c r="AT24" s="62">
        <v>14875</v>
      </c>
      <c r="AU24" s="223">
        <v>0</v>
      </c>
      <c r="AV24" s="62">
        <v>8296</v>
      </c>
      <c r="AW24" s="62">
        <v>9910</v>
      </c>
      <c r="AX24" s="62">
        <v>7952</v>
      </c>
      <c r="AY24" s="56">
        <f t="shared" si="4"/>
        <v>6729</v>
      </c>
      <c r="AZ24" s="62">
        <v>3871</v>
      </c>
      <c r="BA24" s="62">
        <v>514</v>
      </c>
      <c r="BB24" s="62">
        <v>340</v>
      </c>
      <c r="BC24" s="62">
        <v>268</v>
      </c>
      <c r="BD24" s="62">
        <v>1533</v>
      </c>
      <c r="BE24" s="62">
        <v>203</v>
      </c>
      <c r="BF24" s="223"/>
      <c r="BG24" s="56">
        <f t="shared" si="5"/>
        <v>11904</v>
      </c>
      <c r="BH24" s="62">
        <v>9298</v>
      </c>
      <c r="BI24" s="62">
        <v>2606</v>
      </c>
      <c r="BJ24" s="62">
        <v>4272</v>
      </c>
      <c r="BK24" s="62">
        <v>3068</v>
      </c>
      <c r="BL24" s="62">
        <v>8391</v>
      </c>
      <c r="BM24" s="62">
        <v>8885</v>
      </c>
      <c r="BN24" s="62">
        <v>3499</v>
      </c>
      <c r="BO24" s="62">
        <v>5360</v>
      </c>
      <c r="BP24" s="62">
        <v>3860</v>
      </c>
      <c r="BQ24" s="62">
        <v>3439</v>
      </c>
      <c r="BR24" s="223"/>
      <c r="BS24" s="62">
        <v>893</v>
      </c>
      <c r="BT24" s="62">
        <v>5062</v>
      </c>
      <c r="BU24" s="62">
        <v>1274</v>
      </c>
      <c r="BV24" s="62">
        <v>391</v>
      </c>
      <c r="BW24" s="62">
        <v>5139</v>
      </c>
      <c r="BX24" s="62">
        <v>1311</v>
      </c>
      <c r="BY24" s="62">
        <v>1111</v>
      </c>
      <c r="BZ24" s="223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7"/>
      <c r="FF24" s="227"/>
      <c r="FG24" s="227"/>
      <c r="FH24" s="227"/>
      <c r="FI24" s="227"/>
      <c r="FJ24" s="227"/>
      <c r="FK24" s="227"/>
      <c r="FL24" s="227"/>
      <c r="FM24" s="227"/>
      <c r="FN24" s="227"/>
      <c r="FO24" s="227"/>
      <c r="FP24" s="227"/>
      <c r="FQ24" s="227"/>
      <c r="FR24" s="227"/>
      <c r="FS24" s="227"/>
      <c r="FT24" s="227"/>
      <c r="FU24" s="227"/>
      <c r="FV24" s="227"/>
      <c r="FW24" s="227"/>
      <c r="FX24" s="227"/>
      <c r="FY24" s="227"/>
      <c r="FZ24" s="227"/>
      <c r="GA24" s="227"/>
      <c r="GB24" s="227"/>
      <c r="GC24" s="227"/>
      <c r="GD24" s="227"/>
      <c r="GE24" s="227"/>
      <c r="GF24" s="227"/>
      <c r="GG24" s="227"/>
      <c r="GH24" s="227"/>
      <c r="GI24" s="227"/>
      <c r="GJ24" s="227"/>
      <c r="GK24" s="227"/>
      <c r="GL24" s="227"/>
      <c r="GM24" s="227"/>
      <c r="GN24" s="227"/>
      <c r="GO24" s="227"/>
      <c r="GP24" s="227"/>
      <c r="GQ24" s="227"/>
      <c r="GR24" s="227"/>
      <c r="GS24" s="227"/>
      <c r="GT24" s="227"/>
      <c r="GU24" s="227"/>
      <c r="GV24" s="227"/>
      <c r="GW24" s="227"/>
      <c r="GX24" s="227"/>
      <c r="GY24" s="227"/>
      <c r="GZ24" s="227"/>
      <c r="HA24" s="227"/>
      <c r="HB24" s="227"/>
      <c r="HC24" s="227"/>
      <c r="HD24" s="227"/>
      <c r="HE24" s="227"/>
      <c r="HF24" s="227"/>
      <c r="HG24" s="227"/>
      <c r="HH24" s="227"/>
      <c r="HI24" s="227"/>
      <c r="HJ24" s="227"/>
      <c r="HK24" s="227"/>
      <c r="HL24" s="227"/>
      <c r="HM24" s="227"/>
      <c r="HN24" s="227"/>
      <c r="HO24" s="227"/>
      <c r="HP24" s="227"/>
      <c r="HQ24" s="227"/>
      <c r="HR24" s="227"/>
      <c r="HS24" s="227"/>
      <c r="HT24" s="227"/>
      <c r="HU24" s="227"/>
      <c r="HV24" s="227"/>
      <c r="HW24" s="227"/>
      <c r="HX24" s="227"/>
      <c r="HY24" s="227"/>
      <c r="HZ24" s="227"/>
      <c r="IA24" s="227"/>
      <c r="IB24" s="227"/>
      <c r="IC24" s="227"/>
      <c r="ID24" s="227"/>
      <c r="IE24" s="227"/>
      <c r="IF24" s="227"/>
      <c r="IG24" s="227"/>
      <c r="IH24" s="227"/>
      <c r="II24" s="227"/>
      <c r="IJ24" s="227"/>
      <c r="IK24" s="227"/>
      <c r="IL24" s="227"/>
      <c r="IM24" s="227"/>
      <c r="IN24" s="227"/>
      <c r="IO24" s="227"/>
      <c r="IP24" s="227"/>
      <c r="IQ24" s="227"/>
      <c r="IR24" s="227"/>
      <c r="IS24" s="227"/>
      <c r="IT24" s="227"/>
      <c r="IU24" s="227"/>
      <c r="IV24" s="227"/>
      <c r="IW24" s="227"/>
      <c r="IX24" s="227"/>
      <c r="IY24" s="227"/>
      <c r="IZ24" s="227"/>
      <c r="JA24" s="227"/>
      <c r="JB24" s="227"/>
      <c r="JC24" s="227"/>
      <c r="JD24" s="227"/>
      <c r="JE24" s="227"/>
      <c r="JF24" s="227"/>
      <c r="JG24" s="227"/>
      <c r="JH24" s="227"/>
      <c r="JI24" s="227"/>
      <c r="JJ24" s="227"/>
      <c r="JK24" s="227"/>
      <c r="JL24" s="227"/>
      <c r="JM24" s="227"/>
      <c r="JN24" s="227"/>
      <c r="JO24" s="227"/>
      <c r="JP24" s="227"/>
      <c r="JQ24" s="227"/>
      <c r="JR24" s="227"/>
      <c r="JS24" s="227"/>
      <c r="JT24" s="227"/>
      <c r="JU24" s="227"/>
      <c r="JV24" s="227"/>
      <c r="JW24" s="227"/>
      <c r="JX24" s="227"/>
      <c r="JY24" s="227"/>
      <c r="JZ24" s="227"/>
      <c r="KA24" s="227"/>
      <c r="KB24" s="227"/>
      <c r="KC24" s="227"/>
      <c r="KD24" s="227"/>
      <c r="KE24" s="227"/>
      <c r="KF24" s="227"/>
      <c r="KG24" s="227"/>
      <c r="KH24" s="227"/>
      <c r="KI24" s="227"/>
      <c r="KJ24" s="227"/>
      <c r="KK24" s="227"/>
      <c r="KL24" s="227"/>
      <c r="KM24" s="227"/>
      <c r="KN24" s="227"/>
      <c r="KO24" s="227"/>
      <c r="KP24" s="227"/>
      <c r="KQ24" s="227"/>
      <c r="KR24" s="227"/>
      <c r="KS24" s="227"/>
      <c r="KT24" s="227"/>
      <c r="KU24" s="227"/>
      <c r="KV24" s="227"/>
      <c r="KW24" s="227"/>
      <c r="KX24" s="227"/>
      <c r="KY24" s="227"/>
      <c r="KZ24" s="227"/>
      <c r="LA24" s="227"/>
      <c r="LB24" s="227"/>
      <c r="LC24" s="227"/>
      <c r="LD24" s="227"/>
      <c r="LE24" s="227"/>
      <c r="LF24" s="227"/>
      <c r="LG24" s="227"/>
      <c r="LH24" s="227"/>
      <c r="LI24" s="227"/>
      <c r="LJ24" s="227"/>
      <c r="LK24" s="227"/>
      <c r="LL24" s="227"/>
      <c r="LM24" s="227"/>
      <c r="LN24" s="227"/>
      <c r="LO24" s="227"/>
      <c r="LP24" s="227"/>
      <c r="LQ24" s="227"/>
      <c r="LR24" s="227"/>
      <c r="LS24" s="227"/>
      <c r="LT24" s="227"/>
      <c r="LU24" s="227"/>
      <c r="LV24" s="227"/>
      <c r="LW24" s="227"/>
      <c r="LX24" s="227"/>
      <c r="LY24" s="227"/>
      <c r="LZ24" s="227"/>
      <c r="MA24" s="227"/>
      <c r="MB24" s="227"/>
      <c r="MC24" s="227"/>
      <c r="MD24" s="227"/>
      <c r="ME24" s="227"/>
      <c r="MF24" s="227"/>
      <c r="MG24" s="227"/>
      <c r="MH24" s="227"/>
      <c r="MI24" s="227"/>
      <c r="MJ24" s="227"/>
      <c r="MK24" s="227"/>
      <c r="ML24" s="227"/>
      <c r="MM24" s="227"/>
      <c r="MN24" s="227"/>
      <c r="MO24" s="227"/>
      <c r="MP24" s="227"/>
      <c r="MQ24" s="227"/>
      <c r="MR24" s="227"/>
      <c r="MS24" s="227"/>
      <c r="MT24" s="227"/>
      <c r="MU24" s="227"/>
      <c r="MV24" s="227"/>
      <c r="MW24" s="227"/>
      <c r="MX24" s="227"/>
      <c r="MY24" s="227"/>
      <c r="MZ24" s="227"/>
      <c r="NA24" s="227"/>
      <c r="NB24" s="227"/>
      <c r="NC24" s="227"/>
      <c r="ND24" s="227"/>
      <c r="NE24" s="227"/>
      <c r="NF24" s="227"/>
      <c r="NG24" s="227"/>
      <c r="NH24" s="227"/>
      <c r="NI24" s="227"/>
      <c r="NJ24" s="227"/>
      <c r="NK24" s="227"/>
      <c r="NL24" s="227"/>
      <c r="NM24" s="227"/>
      <c r="NN24" s="227"/>
      <c r="NO24" s="227"/>
      <c r="NP24" s="227"/>
      <c r="NQ24" s="227"/>
      <c r="NR24" s="227"/>
      <c r="NS24" s="227"/>
      <c r="NT24" s="227"/>
      <c r="NU24" s="227"/>
      <c r="NV24" s="227"/>
      <c r="NW24" s="227"/>
      <c r="NX24" s="227"/>
      <c r="NY24" s="227"/>
      <c r="NZ24" s="227"/>
      <c r="OA24" s="227"/>
      <c r="OB24" s="227"/>
      <c r="OC24" s="227"/>
      <c r="OD24" s="227"/>
      <c r="OE24" s="227"/>
      <c r="OF24" s="227"/>
      <c r="OG24" s="227"/>
      <c r="OH24" s="227"/>
      <c r="OI24" s="227"/>
      <c r="OJ24" s="227"/>
      <c r="OK24" s="227"/>
      <c r="OL24" s="227"/>
      <c r="OM24" s="227"/>
      <c r="ON24" s="227"/>
      <c r="OO24" s="227"/>
      <c r="OP24" s="227"/>
      <c r="OQ24" s="227"/>
      <c r="OR24" s="227"/>
      <c r="OS24" s="227"/>
      <c r="OT24" s="227"/>
      <c r="OU24" s="227"/>
      <c r="OV24" s="227"/>
      <c r="OW24" s="227"/>
      <c r="OX24" s="227"/>
      <c r="OY24" s="227"/>
      <c r="OZ24" s="227"/>
      <c r="PA24" s="227"/>
      <c r="PB24" s="227"/>
      <c r="PC24" s="227"/>
      <c r="PD24" s="227"/>
      <c r="PE24" s="227"/>
      <c r="PF24" s="227"/>
      <c r="PG24" s="227"/>
      <c r="PH24" s="227"/>
      <c r="PI24" s="227"/>
      <c r="PJ24" s="227"/>
      <c r="PK24" s="227"/>
      <c r="PL24" s="227"/>
      <c r="PM24" s="227"/>
      <c r="PN24" s="227"/>
      <c r="PO24" s="227"/>
      <c r="PP24" s="227"/>
      <c r="PQ24" s="227"/>
      <c r="PR24" s="227"/>
      <c r="PS24" s="227"/>
      <c r="PT24" s="227"/>
      <c r="PU24" s="227"/>
      <c r="PV24" s="227"/>
      <c r="PW24" s="227"/>
      <c r="PX24" s="227"/>
      <c r="PY24" s="227"/>
      <c r="PZ24" s="227"/>
      <c r="QA24" s="227"/>
      <c r="QB24" s="227"/>
      <c r="QC24" s="227"/>
      <c r="QD24" s="227"/>
      <c r="QE24" s="227"/>
      <c r="QF24" s="227"/>
      <c r="QG24" s="227"/>
      <c r="QH24" s="227"/>
      <c r="QI24" s="227"/>
      <c r="QJ24" s="227"/>
      <c r="QK24" s="227"/>
      <c r="QL24" s="227"/>
      <c r="QM24" s="227"/>
      <c r="QN24" s="227"/>
      <c r="QO24" s="227"/>
      <c r="QP24" s="227"/>
      <c r="QQ24" s="227"/>
      <c r="QR24" s="227"/>
      <c r="QS24" s="227"/>
      <c r="QT24" s="227"/>
      <c r="QU24" s="227"/>
      <c r="QV24" s="227"/>
      <c r="QW24" s="227"/>
      <c r="QX24" s="227"/>
      <c r="QY24" s="227"/>
      <c r="QZ24" s="227"/>
      <c r="RA24" s="227"/>
      <c r="RB24" s="227"/>
      <c r="RC24" s="227"/>
      <c r="RD24" s="227"/>
      <c r="RE24" s="227"/>
      <c r="RF24" s="227"/>
      <c r="RG24" s="227"/>
      <c r="RH24" s="227"/>
      <c r="RI24" s="227"/>
      <c r="RJ24" s="227"/>
      <c r="RK24" s="227"/>
      <c r="RL24" s="227"/>
      <c r="RM24" s="227"/>
      <c r="RN24" s="227"/>
      <c r="RO24" s="227"/>
      <c r="RP24" s="227"/>
      <c r="RQ24" s="227"/>
      <c r="RR24" s="227"/>
      <c r="RS24" s="227"/>
      <c r="RT24" s="227"/>
      <c r="RU24" s="227"/>
    </row>
    <row r="25" spans="1:489" s="229" customFormat="1">
      <c r="A25" s="221"/>
      <c r="B25" s="230" t="s">
        <v>199</v>
      </c>
      <c r="C25" s="223"/>
      <c r="D25" s="230" t="s">
        <v>200</v>
      </c>
      <c r="E25" s="230" t="s">
        <v>197</v>
      </c>
      <c r="F25" s="223"/>
      <c r="G25" s="230" t="s">
        <v>198</v>
      </c>
      <c r="H25" s="223"/>
      <c r="I25" s="224" t="s">
        <v>202</v>
      </c>
      <c r="J25" s="223"/>
      <c r="K25" s="225" t="s">
        <v>365</v>
      </c>
      <c r="L25" s="56">
        <v>343000</v>
      </c>
      <c r="M25" s="56">
        <v>85750</v>
      </c>
      <c r="N25" s="61">
        <v>0.65</v>
      </c>
      <c r="O25" s="231"/>
      <c r="P25" s="56">
        <f t="shared" si="6"/>
        <v>141161</v>
      </c>
      <c r="Q25" s="62">
        <v>105647</v>
      </c>
      <c r="R25" s="62">
        <v>3894</v>
      </c>
      <c r="S25" s="62">
        <v>6610</v>
      </c>
      <c r="T25" s="62">
        <v>10527</v>
      </c>
      <c r="U25" s="62">
        <v>7743</v>
      </c>
      <c r="V25" s="62">
        <v>6740</v>
      </c>
      <c r="W25" s="56">
        <f t="shared" si="0"/>
        <v>38221</v>
      </c>
      <c r="X25" s="62">
        <v>37054</v>
      </c>
      <c r="Y25" s="62">
        <v>1167</v>
      </c>
      <c r="Z25" s="223"/>
      <c r="AA25" s="56">
        <f t="shared" si="1"/>
        <v>24350</v>
      </c>
      <c r="AB25" s="62">
        <v>15071</v>
      </c>
      <c r="AC25" s="62">
        <v>5310</v>
      </c>
      <c r="AD25" s="62">
        <v>2011</v>
      </c>
      <c r="AE25" s="62">
        <v>1958</v>
      </c>
      <c r="AF25" s="62">
        <v>6829</v>
      </c>
      <c r="AG25" s="223"/>
      <c r="AH25" s="56">
        <f t="shared" si="2"/>
        <v>12062</v>
      </c>
      <c r="AI25" s="62">
        <v>3277</v>
      </c>
      <c r="AJ25" s="62">
        <v>1464</v>
      </c>
      <c r="AK25" s="62">
        <v>1445</v>
      </c>
      <c r="AL25" s="62">
        <v>2079</v>
      </c>
      <c r="AM25" s="62">
        <v>1828</v>
      </c>
      <c r="AN25" s="62">
        <v>1969</v>
      </c>
      <c r="AO25" s="56">
        <f t="shared" si="3"/>
        <v>24172</v>
      </c>
      <c r="AP25" s="62">
        <v>14621</v>
      </c>
      <c r="AQ25" s="62">
        <v>2981</v>
      </c>
      <c r="AR25" s="62">
        <v>3972</v>
      </c>
      <c r="AS25" s="62">
        <v>2598</v>
      </c>
      <c r="AT25" s="62">
        <v>14875</v>
      </c>
      <c r="AU25" s="223">
        <v>0</v>
      </c>
      <c r="AV25" s="62">
        <v>8296</v>
      </c>
      <c r="AW25" s="62">
        <v>9910</v>
      </c>
      <c r="AX25" s="62">
        <v>7952</v>
      </c>
      <c r="AY25" s="56">
        <f t="shared" si="4"/>
        <v>6729</v>
      </c>
      <c r="AZ25" s="62">
        <v>3871</v>
      </c>
      <c r="BA25" s="62">
        <v>514</v>
      </c>
      <c r="BB25" s="62">
        <v>340</v>
      </c>
      <c r="BC25" s="62">
        <v>268</v>
      </c>
      <c r="BD25" s="62">
        <v>1533</v>
      </c>
      <c r="BE25" s="62">
        <v>203</v>
      </c>
      <c r="BF25" s="223"/>
      <c r="BG25" s="56">
        <f t="shared" si="5"/>
        <v>11904</v>
      </c>
      <c r="BH25" s="62">
        <v>9298</v>
      </c>
      <c r="BI25" s="62">
        <v>2606</v>
      </c>
      <c r="BJ25" s="62">
        <v>4272</v>
      </c>
      <c r="BK25" s="62">
        <v>3068</v>
      </c>
      <c r="BL25" s="62">
        <v>8391</v>
      </c>
      <c r="BM25" s="62">
        <v>8885</v>
      </c>
      <c r="BN25" s="62">
        <v>3499</v>
      </c>
      <c r="BO25" s="62">
        <v>5360</v>
      </c>
      <c r="BP25" s="62">
        <v>3860</v>
      </c>
      <c r="BQ25" s="62">
        <v>3439</v>
      </c>
      <c r="BR25" s="223"/>
      <c r="BS25" s="62">
        <v>893</v>
      </c>
      <c r="BT25" s="62">
        <v>5062</v>
      </c>
      <c r="BU25" s="62">
        <v>1274</v>
      </c>
      <c r="BV25" s="62">
        <v>391</v>
      </c>
      <c r="BW25" s="62">
        <v>5139</v>
      </c>
      <c r="BX25" s="62">
        <v>1311</v>
      </c>
      <c r="BY25" s="62">
        <v>1111</v>
      </c>
      <c r="BZ25" s="223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  <c r="IV25" s="227"/>
      <c r="IW25" s="227"/>
      <c r="IX25" s="227"/>
      <c r="IY25" s="227"/>
      <c r="IZ25" s="227"/>
      <c r="JA25" s="227"/>
      <c r="JB25" s="227"/>
      <c r="JC25" s="227"/>
      <c r="JD25" s="227"/>
      <c r="JE25" s="227"/>
      <c r="JF25" s="227"/>
      <c r="JG25" s="227"/>
      <c r="JH25" s="227"/>
      <c r="JI25" s="227"/>
      <c r="JJ25" s="227"/>
      <c r="JK25" s="227"/>
      <c r="JL25" s="227"/>
      <c r="JM25" s="227"/>
      <c r="JN25" s="227"/>
      <c r="JO25" s="227"/>
      <c r="JP25" s="227"/>
      <c r="JQ25" s="227"/>
      <c r="JR25" s="227"/>
      <c r="JS25" s="227"/>
      <c r="JT25" s="227"/>
      <c r="JU25" s="227"/>
      <c r="JV25" s="227"/>
      <c r="JW25" s="227"/>
      <c r="JX25" s="227"/>
      <c r="JY25" s="227"/>
      <c r="JZ25" s="227"/>
      <c r="KA25" s="227"/>
      <c r="KB25" s="227"/>
      <c r="KC25" s="227"/>
      <c r="KD25" s="227"/>
      <c r="KE25" s="227"/>
      <c r="KF25" s="227"/>
      <c r="KG25" s="227"/>
      <c r="KH25" s="227"/>
      <c r="KI25" s="227"/>
      <c r="KJ25" s="227"/>
      <c r="KK25" s="227"/>
      <c r="KL25" s="227"/>
      <c r="KM25" s="227"/>
      <c r="KN25" s="227"/>
      <c r="KO25" s="227"/>
      <c r="KP25" s="227"/>
      <c r="KQ25" s="227"/>
      <c r="KR25" s="227"/>
      <c r="KS25" s="227"/>
      <c r="KT25" s="227"/>
      <c r="KU25" s="227"/>
      <c r="KV25" s="227"/>
      <c r="KW25" s="227"/>
      <c r="KX25" s="227"/>
      <c r="KY25" s="227"/>
      <c r="KZ25" s="227"/>
      <c r="LA25" s="227"/>
      <c r="LB25" s="227"/>
      <c r="LC25" s="227"/>
      <c r="LD25" s="227"/>
      <c r="LE25" s="227"/>
      <c r="LF25" s="227"/>
      <c r="LG25" s="227"/>
      <c r="LH25" s="227"/>
      <c r="LI25" s="227"/>
      <c r="LJ25" s="227"/>
      <c r="LK25" s="227"/>
      <c r="LL25" s="227"/>
      <c r="LM25" s="227"/>
      <c r="LN25" s="227"/>
      <c r="LO25" s="227"/>
      <c r="LP25" s="227"/>
      <c r="LQ25" s="227"/>
      <c r="LR25" s="227"/>
      <c r="LS25" s="227"/>
      <c r="LT25" s="227"/>
      <c r="LU25" s="227"/>
      <c r="LV25" s="227"/>
      <c r="LW25" s="227"/>
      <c r="LX25" s="227"/>
      <c r="LY25" s="227"/>
      <c r="LZ25" s="227"/>
      <c r="MA25" s="227"/>
      <c r="MB25" s="227"/>
      <c r="MC25" s="227"/>
      <c r="MD25" s="227"/>
      <c r="ME25" s="227"/>
      <c r="MF25" s="227"/>
      <c r="MG25" s="227"/>
      <c r="MH25" s="227"/>
      <c r="MI25" s="227"/>
      <c r="MJ25" s="227"/>
      <c r="MK25" s="227"/>
      <c r="ML25" s="227"/>
      <c r="MM25" s="227"/>
      <c r="MN25" s="227"/>
      <c r="MO25" s="227"/>
      <c r="MP25" s="227"/>
      <c r="MQ25" s="227"/>
      <c r="MR25" s="227"/>
      <c r="MS25" s="227"/>
      <c r="MT25" s="227"/>
      <c r="MU25" s="227"/>
      <c r="MV25" s="227"/>
      <c r="MW25" s="227"/>
      <c r="MX25" s="227"/>
      <c r="MY25" s="227"/>
      <c r="MZ25" s="227"/>
      <c r="NA25" s="227"/>
      <c r="NB25" s="227"/>
      <c r="NC25" s="227"/>
      <c r="ND25" s="227"/>
      <c r="NE25" s="227"/>
      <c r="NF25" s="227"/>
      <c r="NG25" s="227"/>
      <c r="NH25" s="227"/>
      <c r="NI25" s="227"/>
      <c r="NJ25" s="227"/>
      <c r="NK25" s="227"/>
      <c r="NL25" s="227"/>
      <c r="NM25" s="227"/>
      <c r="NN25" s="227"/>
      <c r="NO25" s="227"/>
      <c r="NP25" s="227"/>
      <c r="NQ25" s="227"/>
      <c r="NR25" s="227"/>
      <c r="NS25" s="227"/>
      <c r="NT25" s="227"/>
      <c r="NU25" s="227"/>
      <c r="NV25" s="227"/>
      <c r="NW25" s="227"/>
      <c r="NX25" s="227"/>
      <c r="NY25" s="227"/>
      <c r="NZ25" s="227"/>
      <c r="OA25" s="227"/>
      <c r="OB25" s="227"/>
      <c r="OC25" s="227"/>
      <c r="OD25" s="227"/>
      <c r="OE25" s="227"/>
      <c r="OF25" s="227"/>
      <c r="OG25" s="227"/>
      <c r="OH25" s="227"/>
      <c r="OI25" s="227"/>
      <c r="OJ25" s="227"/>
      <c r="OK25" s="227"/>
      <c r="OL25" s="227"/>
      <c r="OM25" s="227"/>
      <c r="ON25" s="227"/>
      <c r="OO25" s="227"/>
      <c r="OP25" s="227"/>
      <c r="OQ25" s="227"/>
      <c r="OR25" s="227"/>
      <c r="OS25" s="227"/>
      <c r="OT25" s="227"/>
      <c r="OU25" s="227"/>
      <c r="OV25" s="227"/>
      <c r="OW25" s="227"/>
      <c r="OX25" s="227"/>
      <c r="OY25" s="227"/>
      <c r="OZ25" s="227"/>
      <c r="PA25" s="227"/>
      <c r="PB25" s="227"/>
      <c r="PC25" s="227"/>
      <c r="PD25" s="227"/>
      <c r="PE25" s="227"/>
      <c r="PF25" s="227"/>
      <c r="PG25" s="227"/>
      <c r="PH25" s="227"/>
      <c r="PI25" s="227"/>
      <c r="PJ25" s="227"/>
      <c r="PK25" s="227"/>
      <c r="PL25" s="227"/>
      <c r="PM25" s="227"/>
      <c r="PN25" s="227"/>
      <c r="PO25" s="227"/>
      <c r="PP25" s="227"/>
      <c r="PQ25" s="227"/>
      <c r="PR25" s="227"/>
      <c r="PS25" s="227"/>
      <c r="PT25" s="227"/>
      <c r="PU25" s="227"/>
      <c r="PV25" s="227"/>
      <c r="PW25" s="227"/>
      <c r="PX25" s="227"/>
      <c r="PY25" s="227"/>
      <c r="PZ25" s="227"/>
      <c r="QA25" s="227"/>
      <c r="QB25" s="227"/>
      <c r="QC25" s="227"/>
      <c r="QD25" s="227"/>
      <c r="QE25" s="227"/>
      <c r="QF25" s="227"/>
      <c r="QG25" s="227"/>
      <c r="QH25" s="227"/>
      <c r="QI25" s="227"/>
      <c r="QJ25" s="227"/>
      <c r="QK25" s="227"/>
      <c r="QL25" s="227"/>
      <c r="QM25" s="227"/>
      <c r="QN25" s="227"/>
      <c r="QO25" s="227"/>
      <c r="QP25" s="227"/>
      <c r="QQ25" s="227"/>
      <c r="QR25" s="227"/>
      <c r="QS25" s="227"/>
      <c r="QT25" s="227"/>
      <c r="QU25" s="227"/>
      <c r="QV25" s="227"/>
      <c r="QW25" s="227"/>
      <c r="QX25" s="227"/>
      <c r="QY25" s="227"/>
      <c r="QZ25" s="227"/>
      <c r="RA25" s="227"/>
      <c r="RB25" s="227"/>
      <c r="RC25" s="227"/>
      <c r="RD25" s="227"/>
      <c r="RE25" s="227"/>
      <c r="RF25" s="227"/>
      <c r="RG25" s="227"/>
      <c r="RH25" s="227"/>
      <c r="RI25" s="227"/>
      <c r="RJ25" s="227"/>
      <c r="RK25" s="227"/>
      <c r="RL25" s="227"/>
      <c r="RM25" s="227"/>
      <c r="RN25" s="227"/>
      <c r="RO25" s="227"/>
      <c r="RP25" s="227"/>
      <c r="RQ25" s="227"/>
      <c r="RR25" s="227"/>
      <c r="RS25" s="227"/>
      <c r="RT25" s="227"/>
      <c r="RU25" s="227"/>
    </row>
    <row r="26" spans="1:489" s="229" customFormat="1">
      <c r="A26" s="221"/>
      <c r="B26" s="230" t="s">
        <v>366</v>
      </c>
      <c r="C26" s="223"/>
      <c r="D26" s="230" t="s">
        <v>197</v>
      </c>
      <c r="E26" s="230" t="s">
        <v>357</v>
      </c>
      <c r="F26" s="223"/>
      <c r="G26" s="230" t="s">
        <v>203</v>
      </c>
      <c r="H26" s="223"/>
      <c r="I26" s="224" t="s">
        <v>204</v>
      </c>
      <c r="J26" s="223"/>
      <c r="K26" s="225" t="s">
        <v>205</v>
      </c>
      <c r="L26" s="56">
        <v>270400</v>
      </c>
      <c r="M26" s="56">
        <v>67600</v>
      </c>
      <c r="N26" s="61">
        <v>0.65</v>
      </c>
      <c r="O26" s="231"/>
      <c r="P26" s="56">
        <f t="shared" si="6"/>
        <v>114813</v>
      </c>
      <c r="Q26" s="246">
        <v>86767</v>
      </c>
      <c r="R26" s="246">
        <v>4467</v>
      </c>
      <c r="S26" s="62">
        <v>4704</v>
      </c>
      <c r="T26" s="246">
        <v>9661</v>
      </c>
      <c r="U26" s="246">
        <v>4614</v>
      </c>
      <c r="V26" s="246">
        <v>4600</v>
      </c>
      <c r="W26" s="247">
        <f t="shared" si="0"/>
        <v>22822</v>
      </c>
      <c r="X26" s="246">
        <v>21628</v>
      </c>
      <c r="Y26" s="246">
        <v>1194</v>
      </c>
      <c r="Z26" s="223"/>
      <c r="AA26" s="247">
        <f t="shared" si="1"/>
        <v>20290</v>
      </c>
      <c r="AB26" s="246">
        <v>11655</v>
      </c>
      <c r="AC26" s="246">
        <v>5344</v>
      </c>
      <c r="AD26" s="246">
        <v>1735</v>
      </c>
      <c r="AE26" s="246">
        <v>1556</v>
      </c>
      <c r="AF26" s="246">
        <v>5423</v>
      </c>
      <c r="AG26" s="223"/>
      <c r="AH26" s="247">
        <f t="shared" si="2"/>
        <v>13265</v>
      </c>
      <c r="AI26" s="246">
        <v>4508</v>
      </c>
      <c r="AJ26" s="246">
        <v>1592</v>
      </c>
      <c r="AK26" s="246">
        <v>1064</v>
      </c>
      <c r="AL26" s="246">
        <v>2256</v>
      </c>
      <c r="AM26" s="246">
        <v>1986</v>
      </c>
      <c r="AN26" s="246">
        <v>1859</v>
      </c>
      <c r="AO26" s="247">
        <f t="shared" si="3"/>
        <v>19784</v>
      </c>
      <c r="AP26" s="246">
        <v>12280</v>
      </c>
      <c r="AQ26" s="246">
        <v>2227</v>
      </c>
      <c r="AR26" s="246">
        <v>2946</v>
      </c>
      <c r="AS26" s="246">
        <v>2331</v>
      </c>
      <c r="AT26" s="246">
        <v>7622</v>
      </c>
      <c r="AU26" s="248">
        <v>0</v>
      </c>
      <c r="AV26" s="246">
        <v>7619</v>
      </c>
      <c r="AW26" s="62">
        <v>5735</v>
      </c>
      <c r="AX26" s="246">
        <v>5241</v>
      </c>
      <c r="AY26" s="247">
        <f t="shared" si="4"/>
        <v>6527</v>
      </c>
      <c r="AZ26" s="246">
        <v>4433</v>
      </c>
      <c r="BA26" s="246">
        <v>596</v>
      </c>
      <c r="BB26" s="246">
        <v>366</v>
      </c>
      <c r="BC26" s="246">
        <v>181</v>
      </c>
      <c r="BD26" s="246">
        <v>835</v>
      </c>
      <c r="BE26" s="246">
        <v>116</v>
      </c>
      <c r="BF26" s="223"/>
      <c r="BG26" s="247">
        <f t="shared" si="5"/>
        <v>9138</v>
      </c>
      <c r="BH26" s="246">
        <v>6989</v>
      </c>
      <c r="BI26" s="246">
        <v>2149</v>
      </c>
      <c r="BJ26" s="246">
        <v>2754</v>
      </c>
      <c r="BK26" s="246">
        <v>2666</v>
      </c>
      <c r="BL26" s="246">
        <v>6695</v>
      </c>
      <c r="BM26" s="246">
        <v>8406</v>
      </c>
      <c r="BN26" s="246">
        <v>3664</v>
      </c>
      <c r="BO26" s="246">
        <v>3048</v>
      </c>
      <c r="BP26" s="246">
        <v>3673</v>
      </c>
      <c r="BQ26" s="246">
        <v>3449</v>
      </c>
      <c r="BR26" s="223"/>
      <c r="BS26" s="246">
        <v>2060</v>
      </c>
      <c r="BT26" s="246">
        <v>2675</v>
      </c>
      <c r="BU26" s="246">
        <v>1383</v>
      </c>
      <c r="BV26" s="246">
        <v>414</v>
      </c>
      <c r="BW26" s="246">
        <v>4211</v>
      </c>
      <c r="BX26" s="246">
        <v>924</v>
      </c>
      <c r="BY26" s="246">
        <v>1044</v>
      </c>
      <c r="BZ26" s="223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7"/>
      <c r="EL26" s="227"/>
      <c r="EM26" s="227"/>
      <c r="EN26" s="227"/>
      <c r="EO26" s="227"/>
      <c r="EP26" s="227"/>
      <c r="EQ26" s="227"/>
      <c r="ER26" s="227"/>
      <c r="ES26" s="227"/>
      <c r="ET26" s="227"/>
      <c r="EU26" s="227"/>
      <c r="EV26" s="227"/>
      <c r="EW26" s="227"/>
      <c r="EX26" s="227"/>
      <c r="EY26" s="227"/>
      <c r="EZ26" s="227"/>
      <c r="FA26" s="227"/>
      <c r="FB26" s="227"/>
      <c r="FC26" s="227"/>
      <c r="FD26" s="227"/>
      <c r="FE26" s="227"/>
      <c r="FF26" s="227"/>
      <c r="FG26" s="227"/>
      <c r="FH26" s="227"/>
      <c r="FI26" s="227"/>
      <c r="FJ26" s="227"/>
      <c r="FK26" s="227"/>
      <c r="FL26" s="227"/>
      <c r="FM26" s="227"/>
      <c r="FN26" s="227"/>
      <c r="FO26" s="227"/>
      <c r="FP26" s="227"/>
      <c r="FQ26" s="227"/>
      <c r="FR26" s="227"/>
      <c r="FS26" s="227"/>
      <c r="FT26" s="227"/>
      <c r="FU26" s="227"/>
      <c r="FV26" s="227"/>
      <c r="FW26" s="227"/>
      <c r="FX26" s="227"/>
      <c r="FY26" s="227"/>
      <c r="FZ26" s="227"/>
      <c r="GA26" s="227"/>
      <c r="GB26" s="227"/>
      <c r="GC26" s="227"/>
      <c r="GD26" s="227"/>
      <c r="GE26" s="227"/>
      <c r="GF26" s="227"/>
      <c r="GG26" s="227"/>
      <c r="GH26" s="227"/>
      <c r="GI26" s="227"/>
      <c r="GJ26" s="227"/>
      <c r="GK26" s="227"/>
      <c r="GL26" s="227"/>
      <c r="GM26" s="227"/>
      <c r="GN26" s="227"/>
      <c r="GO26" s="227"/>
      <c r="GP26" s="227"/>
      <c r="GQ26" s="227"/>
      <c r="GR26" s="227"/>
      <c r="GS26" s="227"/>
      <c r="GT26" s="227"/>
      <c r="GU26" s="227"/>
      <c r="GV26" s="227"/>
      <c r="GW26" s="227"/>
      <c r="GX26" s="227"/>
      <c r="GY26" s="227"/>
      <c r="GZ26" s="227"/>
      <c r="HA26" s="227"/>
      <c r="HB26" s="227"/>
      <c r="HC26" s="227"/>
      <c r="HD26" s="227"/>
      <c r="HE26" s="227"/>
      <c r="HF26" s="227"/>
      <c r="HG26" s="227"/>
      <c r="HH26" s="227"/>
      <c r="HI26" s="227"/>
      <c r="HJ26" s="227"/>
      <c r="HK26" s="227"/>
      <c r="HL26" s="227"/>
      <c r="HM26" s="227"/>
      <c r="HN26" s="227"/>
      <c r="HO26" s="227"/>
      <c r="HP26" s="227"/>
      <c r="HQ26" s="227"/>
      <c r="HR26" s="227"/>
      <c r="HS26" s="227"/>
      <c r="HT26" s="227"/>
      <c r="HU26" s="227"/>
      <c r="HV26" s="227"/>
      <c r="HW26" s="227"/>
      <c r="HX26" s="227"/>
      <c r="HY26" s="227"/>
      <c r="HZ26" s="227"/>
      <c r="IA26" s="227"/>
      <c r="IB26" s="227"/>
      <c r="IC26" s="227"/>
      <c r="ID26" s="227"/>
      <c r="IE26" s="227"/>
      <c r="IF26" s="227"/>
      <c r="IG26" s="227"/>
      <c r="IH26" s="227"/>
      <c r="II26" s="227"/>
      <c r="IJ26" s="227"/>
      <c r="IK26" s="227"/>
      <c r="IL26" s="227"/>
      <c r="IM26" s="227"/>
      <c r="IN26" s="227"/>
      <c r="IO26" s="227"/>
      <c r="IP26" s="227"/>
      <c r="IQ26" s="227"/>
      <c r="IR26" s="227"/>
      <c r="IS26" s="227"/>
      <c r="IT26" s="227"/>
      <c r="IU26" s="227"/>
      <c r="IV26" s="227"/>
      <c r="IW26" s="227"/>
      <c r="IX26" s="227"/>
      <c r="IY26" s="227"/>
      <c r="IZ26" s="227"/>
      <c r="JA26" s="227"/>
      <c r="JB26" s="227"/>
      <c r="JC26" s="227"/>
      <c r="JD26" s="227"/>
      <c r="JE26" s="227"/>
      <c r="JF26" s="227"/>
      <c r="JG26" s="227"/>
      <c r="JH26" s="227"/>
      <c r="JI26" s="227"/>
      <c r="JJ26" s="227"/>
      <c r="JK26" s="227"/>
      <c r="JL26" s="227"/>
      <c r="JM26" s="227"/>
      <c r="JN26" s="227"/>
      <c r="JO26" s="227"/>
      <c r="JP26" s="227"/>
      <c r="JQ26" s="227"/>
      <c r="JR26" s="227"/>
      <c r="JS26" s="227"/>
      <c r="JT26" s="227"/>
      <c r="JU26" s="227"/>
      <c r="JV26" s="227"/>
      <c r="JW26" s="227"/>
      <c r="JX26" s="227"/>
      <c r="JY26" s="227"/>
      <c r="JZ26" s="227"/>
      <c r="KA26" s="227"/>
      <c r="KB26" s="227"/>
      <c r="KC26" s="227"/>
      <c r="KD26" s="227"/>
      <c r="KE26" s="227"/>
      <c r="KF26" s="227"/>
      <c r="KG26" s="227"/>
      <c r="KH26" s="227"/>
      <c r="KI26" s="227"/>
      <c r="KJ26" s="227"/>
      <c r="KK26" s="227"/>
      <c r="KL26" s="227"/>
      <c r="KM26" s="227"/>
      <c r="KN26" s="227"/>
      <c r="KO26" s="227"/>
      <c r="KP26" s="227"/>
      <c r="KQ26" s="227"/>
      <c r="KR26" s="227"/>
      <c r="KS26" s="227"/>
      <c r="KT26" s="227"/>
      <c r="KU26" s="227"/>
      <c r="KV26" s="227"/>
      <c r="KW26" s="227"/>
      <c r="KX26" s="227"/>
      <c r="KY26" s="227"/>
      <c r="KZ26" s="227"/>
      <c r="LA26" s="227"/>
      <c r="LB26" s="227"/>
      <c r="LC26" s="227"/>
      <c r="LD26" s="227"/>
      <c r="LE26" s="227"/>
      <c r="LF26" s="227"/>
      <c r="LG26" s="227"/>
      <c r="LH26" s="227"/>
      <c r="LI26" s="227"/>
      <c r="LJ26" s="227"/>
      <c r="LK26" s="227"/>
      <c r="LL26" s="227"/>
      <c r="LM26" s="227"/>
      <c r="LN26" s="227"/>
      <c r="LO26" s="227"/>
      <c r="LP26" s="227"/>
      <c r="LQ26" s="227"/>
      <c r="LR26" s="227"/>
      <c r="LS26" s="227"/>
      <c r="LT26" s="227"/>
      <c r="LU26" s="227"/>
      <c r="LV26" s="227"/>
      <c r="LW26" s="227"/>
      <c r="LX26" s="227"/>
      <c r="LY26" s="227"/>
      <c r="LZ26" s="227"/>
      <c r="MA26" s="227"/>
      <c r="MB26" s="227"/>
      <c r="MC26" s="227"/>
      <c r="MD26" s="227"/>
      <c r="ME26" s="227"/>
      <c r="MF26" s="227"/>
      <c r="MG26" s="227"/>
      <c r="MH26" s="227"/>
      <c r="MI26" s="227"/>
      <c r="MJ26" s="227"/>
      <c r="MK26" s="227"/>
      <c r="ML26" s="227"/>
      <c r="MM26" s="227"/>
      <c r="MN26" s="227"/>
      <c r="MO26" s="227"/>
      <c r="MP26" s="227"/>
      <c r="MQ26" s="227"/>
      <c r="MR26" s="227"/>
      <c r="MS26" s="227"/>
      <c r="MT26" s="227"/>
      <c r="MU26" s="227"/>
      <c r="MV26" s="227"/>
      <c r="MW26" s="227"/>
      <c r="MX26" s="227"/>
      <c r="MY26" s="227"/>
      <c r="MZ26" s="227"/>
      <c r="NA26" s="227"/>
      <c r="NB26" s="227"/>
      <c r="NC26" s="227"/>
      <c r="ND26" s="227"/>
      <c r="NE26" s="227"/>
      <c r="NF26" s="227"/>
      <c r="NG26" s="227"/>
      <c r="NH26" s="227"/>
      <c r="NI26" s="227"/>
      <c r="NJ26" s="227"/>
      <c r="NK26" s="227"/>
      <c r="NL26" s="227"/>
      <c r="NM26" s="227"/>
      <c r="NN26" s="227"/>
      <c r="NO26" s="227"/>
      <c r="NP26" s="227"/>
      <c r="NQ26" s="227"/>
      <c r="NR26" s="227"/>
      <c r="NS26" s="227"/>
      <c r="NT26" s="227"/>
      <c r="NU26" s="227"/>
      <c r="NV26" s="227"/>
      <c r="NW26" s="227"/>
      <c r="NX26" s="227"/>
      <c r="NY26" s="227"/>
      <c r="NZ26" s="227"/>
      <c r="OA26" s="227"/>
      <c r="OB26" s="227"/>
      <c r="OC26" s="227"/>
      <c r="OD26" s="227"/>
      <c r="OE26" s="227"/>
      <c r="OF26" s="227"/>
      <c r="OG26" s="227"/>
      <c r="OH26" s="227"/>
      <c r="OI26" s="227"/>
      <c r="OJ26" s="227"/>
      <c r="OK26" s="227"/>
      <c r="OL26" s="227"/>
      <c r="OM26" s="227"/>
      <c r="ON26" s="227"/>
      <c r="OO26" s="227"/>
      <c r="OP26" s="227"/>
      <c r="OQ26" s="227"/>
      <c r="OR26" s="227"/>
      <c r="OS26" s="227"/>
      <c r="OT26" s="227"/>
      <c r="OU26" s="227"/>
      <c r="OV26" s="227"/>
      <c r="OW26" s="227"/>
      <c r="OX26" s="227"/>
      <c r="OY26" s="227"/>
      <c r="OZ26" s="227"/>
      <c r="PA26" s="227"/>
      <c r="PB26" s="227"/>
      <c r="PC26" s="227"/>
      <c r="PD26" s="227"/>
      <c r="PE26" s="227"/>
      <c r="PF26" s="227"/>
      <c r="PG26" s="227"/>
      <c r="PH26" s="227"/>
      <c r="PI26" s="227"/>
      <c r="PJ26" s="227"/>
      <c r="PK26" s="227"/>
      <c r="PL26" s="227"/>
      <c r="PM26" s="227"/>
      <c r="PN26" s="227"/>
      <c r="PO26" s="227"/>
      <c r="PP26" s="227"/>
      <c r="PQ26" s="227"/>
      <c r="PR26" s="227"/>
      <c r="PS26" s="227"/>
      <c r="PT26" s="227"/>
      <c r="PU26" s="227"/>
      <c r="PV26" s="227"/>
      <c r="PW26" s="227"/>
      <c r="PX26" s="227"/>
      <c r="PY26" s="227"/>
      <c r="PZ26" s="227"/>
      <c r="QA26" s="227"/>
      <c r="QB26" s="227"/>
      <c r="QC26" s="227"/>
      <c r="QD26" s="227"/>
      <c r="QE26" s="227"/>
      <c r="QF26" s="227"/>
      <c r="QG26" s="227"/>
      <c r="QH26" s="227"/>
      <c r="QI26" s="227"/>
      <c r="QJ26" s="227"/>
      <c r="QK26" s="227"/>
      <c r="QL26" s="227"/>
      <c r="QM26" s="227"/>
      <c r="QN26" s="227"/>
      <c r="QO26" s="227"/>
      <c r="QP26" s="227"/>
      <c r="QQ26" s="227"/>
      <c r="QR26" s="227"/>
      <c r="QS26" s="227"/>
      <c r="QT26" s="227"/>
      <c r="QU26" s="227"/>
      <c r="QV26" s="227"/>
      <c r="QW26" s="227"/>
      <c r="QX26" s="227"/>
      <c r="QY26" s="227"/>
      <c r="QZ26" s="227"/>
      <c r="RA26" s="227"/>
      <c r="RB26" s="227"/>
      <c r="RC26" s="227"/>
      <c r="RD26" s="227"/>
      <c r="RE26" s="227"/>
      <c r="RF26" s="227"/>
      <c r="RG26" s="227"/>
      <c r="RH26" s="227"/>
      <c r="RI26" s="227"/>
      <c r="RJ26" s="227"/>
      <c r="RK26" s="227"/>
      <c r="RL26" s="227"/>
      <c r="RM26" s="227"/>
      <c r="RN26" s="227"/>
      <c r="RO26" s="227"/>
      <c r="RP26" s="227"/>
      <c r="RQ26" s="227"/>
      <c r="RR26" s="227"/>
      <c r="RS26" s="227"/>
      <c r="RT26" s="227"/>
      <c r="RU26" s="227"/>
    </row>
    <row r="27" spans="1:489" s="227" customFormat="1" ht="3.95" customHeight="1">
      <c r="A27" s="221"/>
      <c r="B27" s="249"/>
      <c r="C27" s="223"/>
      <c r="D27" s="249"/>
      <c r="E27" s="249"/>
      <c r="F27" s="223"/>
      <c r="G27" s="249"/>
      <c r="H27" s="223"/>
      <c r="I27" s="250"/>
      <c r="J27" s="223"/>
      <c r="K27" s="251"/>
      <c r="L27" s="251"/>
      <c r="M27" s="66"/>
      <c r="N27" s="67"/>
      <c r="O27" s="231"/>
      <c r="P27" s="66"/>
      <c r="Q27" s="252"/>
      <c r="R27" s="252"/>
      <c r="S27" s="253"/>
      <c r="T27" s="252"/>
      <c r="U27" s="252"/>
      <c r="V27" s="252"/>
      <c r="W27" s="254"/>
      <c r="X27" s="252"/>
      <c r="Y27" s="252"/>
      <c r="Z27" s="223"/>
      <c r="AA27" s="254"/>
      <c r="AB27" s="252"/>
      <c r="AC27" s="252"/>
      <c r="AD27" s="252"/>
      <c r="AE27" s="252"/>
      <c r="AF27" s="252"/>
      <c r="AG27" s="223"/>
      <c r="AH27" s="254"/>
      <c r="AI27" s="252"/>
      <c r="AJ27" s="252"/>
      <c r="AK27" s="252"/>
      <c r="AL27" s="252"/>
      <c r="AM27" s="252"/>
      <c r="AN27" s="252"/>
      <c r="AO27" s="254"/>
      <c r="AP27" s="252"/>
      <c r="AQ27" s="252"/>
      <c r="AR27" s="252"/>
      <c r="AS27" s="252"/>
      <c r="AT27" s="252"/>
      <c r="AU27" s="248"/>
      <c r="AV27" s="252"/>
      <c r="AW27" s="253"/>
      <c r="AX27" s="252"/>
      <c r="AY27" s="254"/>
      <c r="AZ27" s="252"/>
      <c r="BA27" s="252"/>
      <c r="BB27" s="252"/>
      <c r="BC27" s="252"/>
      <c r="BD27" s="252"/>
      <c r="BE27" s="252"/>
      <c r="BF27" s="223"/>
      <c r="BG27" s="254"/>
      <c r="BH27" s="252"/>
      <c r="BI27" s="252"/>
      <c r="BJ27" s="252"/>
      <c r="BK27" s="252"/>
      <c r="BL27" s="252"/>
      <c r="BM27" s="252"/>
      <c r="BN27" s="253"/>
      <c r="BO27" s="252"/>
      <c r="BP27" s="252"/>
      <c r="BQ27" s="252"/>
      <c r="BR27" s="223"/>
      <c r="BS27" s="252"/>
      <c r="BT27" s="252"/>
      <c r="BU27" s="252"/>
      <c r="BV27" s="252"/>
      <c r="BW27" s="252"/>
      <c r="BX27" s="252"/>
      <c r="BY27" s="252"/>
      <c r="BZ27" s="223"/>
    </row>
    <row r="28" spans="1:489" s="229" customFormat="1">
      <c r="A28" s="221"/>
      <c r="B28" s="230" t="s">
        <v>206</v>
      </c>
      <c r="C28" s="223"/>
      <c r="D28" s="230" t="s">
        <v>207</v>
      </c>
      <c r="E28" s="230" t="s">
        <v>210</v>
      </c>
      <c r="F28" s="223"/>
      <c r="G28" s="230" t="s">
        <v>165</v>
      </c>
      <c r="H28" s="223"/>
      <c r="I28" s="224" t="s">
        <v>208</v>
      </c>
      <c r="J28" s="223"/>
      <c r="K28" s="225" t="s">
        <v>209</v>
      </c>
      <c r="L28" s="56">
        <v>138700</v>
      </c>
      <c r="M28" s="56">
        <v>34675</v>
      </c>
      <c r="N28" s="61">
        <v>0.5</v>
      </c>
      <c r="O28" s="231"/>
      <c r="P28" s="56">
        <f>SUM(Q28:V28)</f>
        <v>59005</v>
      </c>
      <c r="Q28" s="246">
        <v>46638</v>
      </c>
      <c r="R28" s="246">
        <v>1830</v>
      </c>
      <c r="S28" s="62">
        <v>1883</v>
      </c>
      <c r="T28" s="246">
        <v>3231</v>
      </c>
      <c r="U28" s="246">
        <v>2639</v>
      </c>
      <c r="V28" s="246">
        <v>2784</v>
      </c>
      <c r="W28" s="247">
        <f>SUM(X28:Y28)</f>
        <v>14703</v>
      </c>
      <c r="X28" s="246">
        <v>14012</v>
      </c>
      <c r="Y28" s="246">
        <v>691</v>
      </c>
      <c r="Z28" s="223"/>
      <c r="AA28" s="247">
        <f t="shared" ref="AA28:AA29" si="7">SUM(AB28:AE28)</f>
        <v>7486</v>
      </c>
      <c r="AB28" s="246">
        <v>4890</v>
      </c>
      <c r="AC28" s="246">
        <v>1311</v>
      </c>
      <c r="AD28" s="246">
        <v>646</v>
      </c>
      <c r="AE28" s="246">
        <v>639</v>
      </c>
      <c r="AF28" s="246">
        <v>2305</v>
      </c>
      <c r="AG28" s="223"/>
      <c r="AH28" s="247">
        <f t="shared" ref="AH28:AH29" si="8">SUM(AI28:AN28)</f>
        <v>9843</v>
      </c>
      <c r="AI28" s="246">
        <v>2692</v>
      </c>
      <c r="AJ28" s="246">
        <v>1196</v>
      </c>
      <c r="AK28" s="246">
        <v>1181</v>
      </c>
      <c r="AL28" s="246">
        <v>1700</v>
      </c>
      <c r="AM28" s="246">
        <v>1499</v>
      </c>
      <c r="AN28" s="246">
        <v>1575</v>
      </c>
      <c r="AO28" s="247">
        <f t="shared" ref="AO28:AO29" si="9">SUM(AP28:AS28)</f>
        <v>9909</v>
      </c>
      <c r="AP28" s="246">
        <v>5934</v>
      </c>
      <c r="AQ28" s="246">
        <v>1293</v>
      </c>
      <c r="AR28" s="246">
        <v>1364</v>
      </c>
      <c r="AS28" s="246">
        <v>1318</v>
      </c>
      <c r="AT28" s="246">
        <v>3739</v>
      </c>
      <c r="AU28" s="248">
        <v>0</v>
      </c>
      <c r="AV28" s="246">
        <v>3644</v>
      </c>
      <c r="AW28" s="62">
        <v>2405</v>
      </c>
      <c r="AX28" s="246">
        <v>2414</v>
      </c>
      <c r="AY28" s="247">
        <f t="shared" ref="AY28:AY29" si="10">SUM(AZ28:BE28)</f>
        <v>3298</v>
      </c>
      <c r="AZ28" s="246">
        <v>989</v>
      </c>
      <c r="BA28" s="246">
        <v>138</v>
      </c>
      <c r="BB28" s="246">
        <v>531</v>
      </c>
      <c r="BC28" s="246">
        <v>231</v>
      </c>
      <c r="BD28" s="246">
        <v>1030</v>
      </c>
      <c r="BE28" s="246">
        <v>379</v>
      </c>
      <c r="BF28" s="223"/>
      <c r="BG28" s="247">
        <f t="shared" ref="BG28:BG36" si="11">SUM(BH28:BI28)</f>
        <v>4063</v>
      </c>
      <c r="BH28" s="246">
        <v>3069</v>
      </c>
      <c r="BI28" s="246">
        <v>994</v>
      </c>
      <c r="BJ28" s="246">
        <v>1316</v>
      </c>
      <c r="BK28" s="246">
        <v>1588</v>
      </c>
      <c r="BL28" s="246">
        <v>3036</v>
      </c>
      <c r="BM28" s="246">
        <v>3772</v>
      </c>
      <c r="BN28" s="62">
        <v>1598</v>
      </c>
      <c r="BO28" s="246">
        <v>1769</v>
      </c>
      <c r="BP28" s="246">
        <v>1452</v>
      </c>
      <c r="BQ28" s="246">
        <v>1541</v>
      </c>
      <c r="BR28" s="223"/>
      <c r="BS28" s="246">
        <v>471</v>
      </c>
      <c r="BT28" s="246">
        <v>2605</v>
      </c>
      <c r="BU28" s="246">
        <v>351</v>
      </c>
      <c r="BV28" s="246">
        <v>243</v>
      </c>
      <c r="BW28" s="246">
        <v>1224</v>
      </c>
      <c r="BX28" s="246">
        <v>312</v>
      </c>
      <c r="BY28" s="246">
        <v>663</v>
      </c>
      <c r="BZ28" s="223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7"/>
      <c r="EL28" s="227"/>
      <c r="EM28" s="227"/>
      <c r="EN28" s="227"/>
      <c r="EO28" s="227"/>
      <c r="EP28" s="227"/>
      <c r="EQ28" s="227"/>
      <c r="ER28" s="227"/>
      <c r="ES28" s="227"/>
      <c r="ET28" s="227"/>
      <c r="EU28" s="227"/>
      <c r="EV28" s="227"/>
      <c r="EW28" s="227"/>
      <c r="EX28" s="227"/>
      <c r="EY28" s="227"/>
      <c r="EZ28" s="227"/>
      <c r="FA28" s="227"/>
      <c r="FB28" s="227"/>
      <c r="FC28" s="227"/>
      <c r="FD28" s="227"/>
      <c r="FE28" s="227"/>
      <c r="FF28" s="227"/>
      <c r="FG28" s="227"/>
      <c r="FH28" s="227"/>
      <c r="FI28" s="227"/>
      <c r="FJ28" s="227"/>
      <c r="FK28" s="227"/>
      <c r="FL28" s="227"/>
      <c r="FM28" s="227"/>
      <c r="FN28" s="227"/>
      <c r="FO28" s="227"/>
      <c r="FP28" s="227"/>
      <c r="FQ28" s="227"/>
      <c r="FR28" s="227"/>
      <c r="FS28" s="227"/>
      <c r="FT28" s="227"/>
      <c r="FU28" s="227"/>
      <c r="FV28" s="227"/>
      <c r="FW28" s="227"/>
      <c r="FX28" s="227"/>
      <c r="FY28" s="227"/>
      <c r="FZ28" s="227"/>
      <c r="GA28" s="227"/>
      <c r="GB28" s="227"/>
      <c r="GC28" s="227"/>
      <c r="GD28" s="227"/>
      <c r="GE28" s="227"/>
      <c r="GF28" s="227"/>
      <c r="GG28" s="227"/>
      <c r="GH28" s="227"/>
      <c r="GI28" s="227"/>
      <c r="GJ28" s="227"/>
      <c r="GK28" s="227"/>
      <c r="GL28" s="227"/>
      <c r="GM28" s="227"/>
      <c r="GN28" s="227"/>
      <c r="GO28" s="227"/>
      <c r="GP28" s="227"/>
      <c r="GQ28" s="227"/>
      <c r="GR28" s="227"/>
      <c r="GS28" s="227"/>
      <c r="GT28" s="227"/>
      <c r="GU28" s="227"/>
      <c r="GV28" s="227"/>
      <c r="GW28" s="227"/>
      <c r="GX28" s="227"/>
      <c r="GY28" s="227"/>
      <c r="GZ28" s="227"/>
      <c r="HA28" s="227"/>
      <c r="HB28" s="227"/>
      <c r="HC28" s="227"/>
      <c r="HD28" s="227"/>
      <c r="HE28" s="227"/>
      <c r="HF28" s="227"/>
      <c r="HG28" s="227"/>
      <c r="HH28" s="227"/>
      <c r="HI28" s="227"/>
      <c r="HJ28" s="227"/>
      <c r="HK28" s="227"/>
      <c r="HL28" s="227"/>
      <c r="HM28" s="227"/>
      <c r="HN28" s="227"/>
      <c r="HO28" s="227"/>
      <c r="HP28" s="227"/>
      <c r="HQ28" s="227"/>
      <c r="HR28" s="227"/>
      <c r="HS28" s="227"/>
      <c r="HT28" s="227"/>
      <c r="HU28" s="227"/>
      <c r="HV28" s="227"/>
      <c r="HW28" s="227"/>
      <c r="HX28" s="227"/>
      <c r="HY28" s="227"/>
      <c r="HZ28" s="227"/>
      <c r="IA28" s="227"/>
      <c r="IB28" s="227"/>
      <c r="IC28" s="227"/>
      <c r="ID28" s="227"/>
      <c r="IE28" s="227"/>
      <c r="IF28" s="227"/>
      <c r="IG28" s="227"/>
      <c r="IH28" s="227"/>
      <c r="II28" s="227"/>
      <c r="IJ28" s="227"/>
      <c r="IK28" s="227"/>
      <c r="IL28" s="227"/>
      <c r="IM28" s="227"/>
      <c r="IN28" s="227"/>
      <c r="IO28" s="227"/>
      <c r="IP28" s="227"/>
      <c r="IQ28" s="227"/>
      <c r="IR28" s="227"/>
      <c r="IS28" s="227"/>
      <c r="IT28" s="227"/>
      <c r="IU28" s="227"/>
      <c r="IV28" s="227"/>
      <c r="IW28" s="227"/>
      <c r="IX28" s="227"/>
      <c r="IY28" s="227"/>
      <c r="IZ28" s="227"/>
      <c r="JA28" s="227"/>
      <c r="JB28" s="227"/>
      <c r="JC28" s="227"/>
      <c r="JD28" s="227"/>
      <c r="JE28" s="227"/>
      <c r="JF28" s="227"/>
      <c r="JG28" s="227"/>
      <c r="JH28" s="227"/>
      <c r="JI28" s="227"/>
      <c r="JJ28" s="227"/>
      <c r="JK28" s="227"/>
      <c r="JL28" s="227"/>
      <c r="JM28" s="227"/>
      <c r="JN28" s="227"/>
      <c r="JO28" s="227"/>
      <c r="JP28" s="227"/>
      <c r="JQ28" s="227"/>
      <c r="JR28" s="227"/>
      <c r="JS28" s="227"/>
      <c r="JT28" s="227"/>
      <c r="JU28" s="227"/>
      <c r="JV28" s="227"/>
      <c r="JW28" s="227"/>
      <c r="JX28" s="227"/>
      <c r="JY28" s="227"/>
      <c r="JZ28" s="227"/>
      <c r="KA28" s="227"/>
      <c r="KB28" s="227"/>
      <c r="KC28" s="227"/>
      <c r="KD28" s="227"/>
      <c r="KE28" s="227"/>
      <c r="KF28" s="227"/>
      <c r="KG28" s="227"/>
      <c r="KH28" s="227"/>
      <c r="KI28" s="227"/>
      <c r="KJ28" s="227"/>
      <c r="KK28" s="227"/>
      <c r="KL28" s="227"/>
      <c r="KM28" s="227"/>
      <c r="KN28" s="227"/>
      <c r="KO28" s="227"/>
      <c r="KP28" s="227"/>
      <c r="KQ28" s="227"/>
      <c r="KR28" s="227"/>
      <c r="KS28" s="227"/>
      <c r="KT28" s="227"/>
      <c r="KU28" s="227"/>
      <c r="KV28" s="227"/>
      <c r="KW28" s="227"/>
      <c r="KX28" s="227"/>
      <c r="KY28" s="227"/>
      <c r="KZ28" s="227"/>
      <c r="LA28" s="227"/>
      <c r="LB28" s="227"/>
      <c r="LC28" s="227"/>
      <c r="LD28" s="227"/>
      <c r="LE28" s="227"/>
      <c r="LF28" s="227"/>
      <c r="LG28" s="227"/>
      <c r="LH28" s="227"/>
      <c r="LI28" s="227"/>
      <c r="LJ28" s="227"/>
      <c r="LK28" s="227"/>
      <c r="LL28" s="227"/>
      <c r="LM28" s="227"/>
      <c r="LN28" s="227"/>
      <c r="LO28" s="227"/>
      <c r="LP28" s="227"/>
      <c r="LQ28" s="227"/>
      <c r="LR28" s="227"/>
      <c r="LS28" s="227"/>
      <c r="LT28" s="227"/>
      <c r="LU28" s="227"/>
      <c r="LV28" s="227"/>
      <c r="LW28" s="227"/>
      <c r="LX28" s="227"/>
      <c r="LY28" s="227"/>
      <c r="LZ28" s="227"/>
      <c r="MA28" s="227"/>
      <c r="MB28" s="227"/>
      <c r="MC28" s="227"/>
      <c r="MD28" s="227"/>
      <c r="ME28" s="227"/>
      <c r="MF28" s="227"/>
      <c r="MG28" s="227"/>
      <c r="MH28" s="227"/>
      <c r="MI28" s="227"/>
      <c r="MJ28" s="227"/>
      <c r="MK28" s="227"/>
      <c r="ML28" s="227"/>
      <c r="MM28" s="227"/>
      <c r="MN28" s="227"/>
      <c r="MO28" s="227"/>
      <c r="MP28" s="227"/>
      <c r="MQ28" s="227"/>
      <c r="MR28" s="227"/>
      <c r="MS28" s="227"/>
      <c r="MT28" s="227"/>
      <c r="MU28" s="227"/>
      <c r="MV28" s="227"/>
      <c r="MW28" s="227"/>
      <c r="MX28" s="227"/>
      <c r="MY28" s="227"/>
      <c r="MZ28" s="227"/>
      <c r="NA28" s="227"/>
      <c r="NB28" s="227"/>
      <c r="NC28" s="227"/>
      <c r="ND28" s="227"/>
      <c r="NE28" s="227"/>
      <c r="NF28" s="227"/>
      <c r="NG28" s="227"/>
      <c r="NH28" s="227"/>
      <c r="NI28" s="227"/>
      <c r="NJ28" s="227"/>
      <c r="NK28" s="227"/>
      <c r="NL28" s="227"/>
      <c r="NM28" s="227"/>
      <c r="NN28" s="227"/>
      <c r="NO28" s="227"/>
      <c r="NP28" s="227"/>
      <c r="NQ28" s="227"/>
      <c r="NR28" s="227"/>
      <c r="NS28" s="227"/>
      <c r="NT28" s="227"/>
      <c r="NU28" s="227"/>
      <c r="NV28" s="227"/>
      <c r="NW28" s="227"/>
      <c r="NX28" s="227"/>
      <c r="NY28" s="227"/>
      <c r="NZ28" s="227"/>
      <c r="OA28" s="227"/>
      <c r="OB28" s="227"/>
      <c r="OC28" s="227"/>
      <c r="OD28" s="227"/>
      <c r="OE28" s="227"/>
      <c r="OF28" s="227"/>
      <c r="OG28" s="227"/>
      <c r="OH28" s="227"/>
      <c r="OI28" s="227"/>
      <c r="OJ28" s="227"/>
      <c r="OK28" s="227"/>
      <c r="OL28" s="227"/>
      <c r="OM28" s="227"/>
      <c r="ON28" s="227"/>
      <c r="OO28" s="227"/>
      <c r="OP28" s="227"/>
      <c r="OQ28" s="227"/>
      <c r="OR28" s="227"/>
      <c r="OS28" s="227"/>
      <c r="OT28" s="227"/>
      <c r="OU28" s="227"/>
      <c r="OV28" s="227"/>
      <c r="OW28" s="227"/>
      <c r="OX28" s="227"/>
      <c r="OY28" s="227"/>
      <c r="OZ28" s="227"/>
      <c r="PA28" s="227"/>
      <c r="PB28" s="227"/>
      <c r="PC28" s="227"/>
      <c r="PD28" s="227"/>
      <c r="PE28" s="227"/>
      <c r="PF28" s="227"/>
      <c r="PG28" s="227"/>
      <c r="PH28" s="227"/>
      <c r="PI28" s="227"/>
      <c r="PJ28" s="227"/>
      <c r="PK28" s="227"/>
      <c r="PL28" s="227"/>
      <c r="PM28" s="227"/>
      <c r="PN28" s="227"/>
      <c r="PO28" s="227"/>
      <c r="PP28" s="227"/>
      <c r="PQ28" s="227"/>
      <c r="PR28" s="227"/>
      <c r="PS28" s="227"/>
      <c r="PT28" s="227"/>
      <c r="PU28" s="227"/>
      <c r="PV28" s="227"/>
      <c r="PW28" s="227"/>
      <c r="PX28" s="227"/>
      <c r="PY28" s="227"/>
      <c r="PZ28" s="227"/>
      <c r="QA28" s="227"/>
      <c r="QB28" s="227"/>
      <c r="QC28" s="227"/>
      <c r="QD28" s="227"/>
      <c r="QE28" s="227"/>
      <c r="QF28" s="227"/>
      <c r="QG28" s="227"/>
      <c r="QH28" s="227"/>
      <c r="QI28" s="227"/>
      <c r="QJ28" s="227"/>
      <c r="QK28" s="227"/>
      <c r="QL28" s="227"/>
      <c r="QM28" s="227"/>
      <c r="QN28" s="227"/>
      <c r="QO28" s="227"/>
      <c r="QP28" s="227"/>
      <c r="QQ28" s="227"/>
      <c r="QR28" s="227"/>
      <c r="QS28" s="227"/>
      <c r="QT28" s="227"/>
      <c r="QU28" s="227"/>
      <c r="QV28" s="227"/>
      <c r="QW28" s="227"/>
      <c r="QX28" s="227"/>
      <c r="QY28" s="227"/>
      <c r="QZ28" s="227"/>
      <c r="RA28" s="227"/>
      <c r="RB28" s="227"/>
      <c r="RC28" s="227"/>
      <c r="RD28" s="227"/>
      <c r="RE28" s="227"/>
      <c r="RF28" s="227"/>
      <c r="RG28" s="227"/>
      <c r="RH28" s="227"/>
      <c r="RI28" s="227"/>
      <c r="RJ28" s="227"/>
      <c r="RK28" s="227"/>
      <c r="RL28" s="227"/>
      <c r="RM28" s="227"/>
      <c r="RN28" s="227"/>
      <c r="RO28" s="227"/>
      <c r="RP28" s="227"/>
      <c r="RQ28" s="227"/>
      <c r="RR28" s="227"/>
      <c r="RS28" s="227"/>
      <c r="RT28" s="227"/>
      <c r="RU28" s="227"/>
    </row>
    <row r="29" spans="1:489" s="229" customFormat="1">
      <c r="A29" s="221"/>
      <c r="B29" s="230" t="s">
        <v>206</v>
      </c>
      <c r="C29" s="223"/>
      <c r="D29" s="230" t="s">
        <v>210</v>
      </c>
      <c r="E29" s="230" t="s">
        <v>211</v>
      </c>
      <c r="F29" s="223"/>
      <c r="G29" s="230" t="s">
        <v>170</v>
      </c>
      <c r="H29" s="223"/>
      <c r="I29" s="224" t="s">
        <v>212</v>
      </c>
      <c r="J29" s="223"/>
      <c r="K29" s="225" t="s">
        <v>213</v>
      </c>
      <c r="L29" s="56">
        <v>158500</v>
      </c>
      <c r="M29" s="56">
        <v>39625</v>
      </c>
      <c r="N29" s="61">
        <v>0.5</v>
      </c>
      <c r="O29" s="231"/>
      <c r="P29" s="56">
        <f>SUM(Q29:V29)</f>
        <v>66912</v>
      </c>
      <c r="Q29" s="246">
        <v>53276</v>
      </c>
      <c r="R29" s="246">
        <v>2090</v>
      </c>
      <c r="S29" s="62">
        <v>2151</v>
      </c>
      <c r="T29" s="246">
        <v>3691</v>
      </c>
      <c r="U29" s="246">
        <v>2839</v>
      </c>
      <c r="V29" s="246">
        <v>2865</v>
      </c>
      <c r="W29" s="247">
        <f t="shared" ref="W29" si="12">SUM(X29:Y29)</f>
        <v>16796</v>
      </c>
      <c r="X29" s="246">
        <v>16006</v>
      </c>
      <c r="Y29" s="246">
        <v>790</v>
      </c>
      <c r="Z29" s="223"/>
      <c r="AA29" s="247">
        <f t="shared" si="7"/>
        <v>8552</v>
      </c>
      <c r="AB29" s="246">
        <v>5586</v>
      </c>
      <c r="AC29" s="246">
        <v>1498</v>
      </c>
      <c r="AD29" s="246">
        <v>738</v>
      </c>
      <c r="AE29" s="246">
        <v>730</v>
      </c>
      <c r="AF29" s="246">
        <v>2633</v>
      </c>
      <c r="AG29" s="223"/>
      <c r="AH29" s="247">
        <f t="shared" si="8"/>
        <v>11244</v>
      </c>
      <c r="AI29" s="246">
        <v>3076</v>
      </c>
      <c r="AJ29" s="246">
        <v>1366</v>
      </c>
      <c r="AK29" s="246">
        <v>1349</v>
      </c>
      <c r="AL29" s="246">
        <v>1942</v>
      </c>
      <c r="AM29" s="246">
        <v>1712</v>
      </c>
      <c r="AN29" s="246">
        <v>1799</v>
      </c>
      <c r="AO29" s="247">
        <f t="shared" si="9"/>
        <v>10295</v>
      </c>
      <c r="AP29" s="246">
        <v>6107</v>
      </c>
      <c r="AQ29" s="246">
        <v>1397</v>
      </c>
      <c r="AR29" s="246">
        <v>1473</v>
      </c>
      <c r="AS29" s="246">
        <v>1318</v>
      </c>
      <c r="AT29" s="246">
        <v>4117</v>
      </c>
      <c r="AU29" s="248">
        <v>0</v>
      </c>
      <c r="AV29" s="246">
        <v>4163</v>
      </c>
      <c r="AW29" s="62">
        <v>2751</v>
      </c>
      <c r="AX29" s="246">
        <v>2858</v>
      </c>
      <c r="AY29" s="247">
        <f t="shared" si="10"/>
        <v>3608</v>
      </c>
      <c r="AZ29" s="246">
        <v>1068</v>
      </c>
      <c r="BA29" s="246">
        <v>158</v>
      </c>
      <c r="BB29" s="246">
        <v>606</v>
      </c>
      <c r="BC29" s="246">
        <v>264</v>
      </c>
      <c r="BD29" s="246">
        <v>1166</v>
      </c>
      <c r="BE29" s="246">
        <v>346</v>
      </c>
      <c r="BF29" s="223"/>
      <c r="BG29" s="247">
        <f t="shared" si="11"/>
        <v>4746</v>
      </c>
      <c r="BH29" s="246">
        <v>3611</v>
      </c>
      <c r="BI29" s="246">
        <v>1135</v>
      </c>
      <c r="BJ29" s="246">
        <v>1355</v>
      </c>
      <c r="BK29" s="246">
        <v>1635</v>
      </c>
      <c r="BL29" s="246">
        <v>3125</v>
      </c>
      <c r="BM29" s="246">
        <v>4076</v>
      </c>
      <c r="BN29" s="62">
        <v>1900</v>
      </c>
      <c r="BO29" s="246">
        <v>2020</v>
      </c>
      <c r="BP29" s="246">
        <v>1659</v>
      </c>
      <c r="BQ29" s="246">
        <v>1761</v>
      </c>
      <c r="BR29" s="223"/>
      <c r="BS29" s="246">
        <v>484</v>
      </c>
      <c r="BT29" s="246">
        <v>2814</v>
      </c>
      <c r="BU29" s="246">
        <v>401</v>
      </c>
      <c r="BV29" s="246">
        <v>278</v>
      </c>
      <c r="BW29" s="246">
        <v>1397</v>
      </c>
      <c r="BX29" s="246">
        <v>321</v>
      </c>
      <c r="BY29" s="246">
        <v>758</v>
      </c>
      <c r="BZ29" s="223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7"/>
      <c r="ET29" s="227"/>
      <c r="EU29" s="227"/>
      <c r="EV29" s="227"/>
      <c r="EW29" s="227"/>
      <c r="EX29" s="227"/>
      <c r="EY29" s="227"/>
      <c r="EZ29" s="227"/>
      <c r="FA29" s="227"/>
      <c r="FB29" s="227"/>
      <c r="FC29" s="227"/>
      <c r="FD29" s="227"/>
      <c r="FE29" s="227"/>
      <c r="FF29" s="227"/>
      <c r="FG29" s="227"/>
      <c r="FH29" s="227"/>
      <c r="FI29" s="227"/>
      <c r="FJ29" s="227"/>
      <c r="FK29" s="227"/>
      <c r="FL29" s="227"/>
      <c r="FM29" s="227"/>
      <c r="FN29" s="227"/>
      <c r="FO29" s="227"/>
      <c r="FP29" s="227"/>
      <c r="FQ29" s="227"/>
      <c r="FR29" s="227"/>
      <c r="FS29" s="227"/>
      <c r="FT29" s="227"/>
      <c r="FU29" s="227"/>
      <c r="FV29" s="227"/>
      <c r="FW29" s="227"/>
      <c r="FX29" s="227"/>
      <c r="FY29" s="227"/>
      <c r="FZ29" s="227"/>
      <c r="GA29" s="227"/>
      <c r="GB29" s="227"/>
      <c r="GC29" s="227"/>
      <c r="GD29" s="227"/>
      <c r="GE29" s="227"/>
      <c r="GF29" s="227"/>
      <c r="GG29" s="227"/>
      <c r="GH29" s="227"/>
      <c r="GI29" s="227"/>
      <c r="GJ29" s="227"/>
      <c r="GK29" s="227"/>
      <c r="GL29" s="227"/>
      <c r="GM29" s="227"/>
      <c r="GN29" s="227"/>
      <c r="GO29" s="227"/>
      <c r="GP29" s="227"/>
      <c r="GQ29" s="227"/>
      <c r="GR29" s="227"/>
      <c r="GS29" s="227"/>
      <c r="GT29" s="227"/>
      <c r="GU29" s="227"/>
      <c r="GV29" s="227"/>
      <c r="GW29" s="227"/>
      <c r="GX29" s="227"/>
      <c r="GY29" s="227"/>
      <c r="GZ29" s="227"/>
      <c r="HA29" s="227"/>
      <c r="HB29" s="227"/>
      <c r="HC29" s="227"/>
      <c r="HD29" s="227"/>
      <c r="HE29" s="227"/>
      <c r="HF29" s="227"/>
      <c r="HG29" s="227"/>
      <c r="HH29" s="227"/>
      <c r="HI29" s="227"/>
      <c r="HJ29" s="227"/>
      <c r="HK29" s="227"/>
      <c r="HL29" s="227"/>
      <c r="HM29" s="227"/>
      <c r="HN29" s="227"/>
      <c r="HO29" s="227"/>
      <c r="HP29" s="227"/>
      <c r="HQ29" s="227"/>
      <c r="HR29" s="227"/>
      <c r="HS29" s="227"/>
      <c r="HT29" s="227"/>
      <c r="HU29" s="227"/>
      <c r="HV29" s="227"/>
      <c r="HW29" s="227"/>
      <c r="HX29" s="227"/>
      <c r="HY29" s="227"/>
      <c r="HZ29" s="227"/>
      <c r="IA29" s="227"/>
      <c r="IB29" s="227"/>
      <c r="IC29" s="227"/>
      <c r="ID29" s="227"/>
      <c r="IE29" s="227"/>
      <c r="IF29" s="227"/>
      <c r="IG29" s="227"/>
      <c r="IH29" s="227"/>
      <c r="II29" s="227"/>
      <c r="IJ29" s="227"/>
      <c r="IK29" s="227"/>
      <c r="IL29" s="227"/>
      <c r="IM29" s="227"/>
      <c r="IN29" s="227"/>
      <c r="IO29" s="227"/>
      <c r="IP29" s="227"/>
      <c r="IQ29" s="227"/>
      <c r="IR29" s="227"/>
      <c r="IS29" s="227"/>
      <c r="IT29" s="227"/>
      <c r="IU29" s="227"/>
      <c r="IV29" s="227"/>
      <c r="IW29" s="227"/>
      <c r="IX29" s="227"/>
      <c r="IY29" s="227"/>
      <c r="IZ29" s="227"/>
      <c r="JA29" s="227"/>
      <c r="JB29" s="227"/>
      <c r="JC29" s="227"/>
      <c r="JD29" s="227"/>
      <c r="JE29" s="227"/>
      <c r="JF29" s="227"/>
      <c r="JG29" s="227"/>
      <c r="JH29" s="227"/>
      <c r="JI29" s="227"/>
      <c r="JJ29" s="227"/>
      <c r="JK29" s="227"/>
      <c r="JL29" s="227"/>
      <c r="JM29" s="227"/>
      <c r="JN29" s="227"/>
      <c r="JO29" s="227"/>
      <c r="JP29" s="227"/>
      <c r="JQ29" s="227"/>
      <c r="JR29" s="227"/>
      <c r="JS29" s="227"/>
      <c r="JT29" s="227"/>
      <c r="JU29" s="227"/>
      <c r="JV29" s="227"/>
      <c r="JW29" s="227"/>
      <c r="JX29" s="227"/>
      <c r="JY29" s="227"/>
      <c r="JZ29" s="227"/>
      <c r="KA29" s="227"/>
      <c r="KB29" s="227"/>
      <c r="KC29" s="227"/>
      <c r="KD29" s="227"/>
      <c r="KE29" s="227"/>
      <c r="KF29" s="227"/>
      <c r="KG29" s="227"/>
      <c r="KH29" s="227"/>
      <c r="KI29" s="227"/>
      <c r="KJ29" s="227"/>
      <c r="KK29" s="227"/>
      <c r="KL29" s="227"/>
      <c r="KM29" s="227"/>
      <c r="KN29" s="227"/>
      <c r="KO29" s="227"/>
      <c r="KP29" s="227"/>
      <c r="KQ29" s="227"/>
      <c r="KR29" s="227"/>
      <c r="KS29" s="227"/>
      <c r="KT29" s="227"/>
      <c r="KU29" s="227"/>
      <c r="KV29" s="227"/>
      <c r="KW29" s="227"/>
      <c r="KX29" s="227"/>
      <c r="KY29" s="227"/>
      <c r="KZ29" s="227"/>
      <c r="LA29" s="227"/>
      <c r="LB29" s="227"/>
      <c r="LC29" s="227"/>
      <c r="LD29" s="227"/>
      <c r="LE29" s="227"/>
      <c r="LF29" s="227"/>
      <c r="LG29" s="227"/>
      <c r="LH29" s="227"/>
      <c r="LI29" s="227"/>
      <c r="LJ29" s="227"/>
      <c r="LK29" s="227"/>
      <c r="LL29" s="227"/>
      <c r="LM29" s="227"/>
      <c r="LN29" s="227"/>
      <c r="LO29" s="227"/>
      <c r="LP29" s="227"/>
      <c r="LQ29" s="227"/>
      <c r="LR29" s="227"/>
      <c r="LS29" s="227"/>
      <c r="LT29" s="227"/>
      <c r="LU29" s="227"/>
      <c r="LV29" s="227"/>
      <c r="LW29" s="227"/>
      <c r="LX29" s="227"/>
      <c r="LY29" s="227"/>
      <c r="LZ29" s="227"/>
      <c r="MA29" s="227"/>
      <c r="MB29" s="227"/>
      <c r="MC29" s="227"/>
      <c r="MD29" s="227"/>
      <c r="ME29" s="227"/>
      <c r="MF29" s="227"/>
      <c r="MG29" s="227"/>
      <c r="MH29" s="227"/>
      <c r="MI29" s="227"/>
      <c r="MJ29" s="227"/>
      <c r="MK29" s="227"/>
      <c r="ML29" s="227"/>
      <c r="MM29" s="227"/>
      <c r="MN29" s="227"/>
      <c r="MO29" s="227"/>
      <c r="MP29" s="227"/>
      <c r="MQ29" s="227"/>
      <c r="MR29" s="227"/>
      <c r="MS29" s="227"/>
      <c r="MT29" s="227"/>
      <c r="MU29" s="227"/>
      <c r="MV29" s="227"/>
      <c r="MW29" s="227"/>
      <c r="MX29" s="227"/>
      <c r="MY29" s="227"/>
      <c r="MZ29" s="227"/>
      <c r="NA29" s="227"/>
      <c r="NB29" s="227"/>
      <c r="NC29" s="227"/>
      <c r="ND29" s="227"/>
      <c r="NE29" s="227"/>
      <c r="NF29" s="227"/>
      <c r="NG29" s="227"/>
      <c r="NH29" s="227"/>
      <c r="NI29" s="227"/>
      <c r="NJ29" s="227"/>
      <c r="NK29" s="227"/>
      <c r="NL29" s="227"/>
      <c r="NM29" s="227"/>
      <c r="NN29" s="227"/>
      <c r="NO29" s="227"/>
      <c r="NP29" s="227"/>
      <c r="NQ29" s="227"/>
      <c r="NR29" s="227"/>
      <c r="NS29" s="227"/>
      <c r="NT29" s="227"/>
      <c r="NU29" s="227"/>
      <c r="NV29" s="227"/>
      <c r="NW29" s="227"/>
      <c r="NX29" s="227"/>
      <c r="NY29" s="227"/>
      <c r="NZ29" s="227"/>
      <c r="OA29" s="227"/>
      <c r="OB29" s="227"/>
      <c r="OC29" s="227"/>
      <c r="OD29" s="227"/>
      <c r="OE29" s="227"/>
      <c r="OF29" s="227"/>
      <c r="OG29" s="227"/>
      <c r="OH29" s="227"/>
      <c r="OI29" s="227"/>
      <c r="OJ29" s="227"/>
      <c r="OK29" s="227"/>
      <c r="OL29" s="227"/>
      <c r="OM29" s="227"/>
      <c r="ON29" s="227"/>
      <c r="OO29" s="227"/>
      <c r="OP29" s="227"/>
      <c r="OQ29" s="227"/>
      <c r="OR29" s="227"/>
      <c r="OS29" s="227"/>
      <c r="OT29" s="227"/>
      <c r="OU29" s="227"/>
      <c r="OV29" s="227"/>
      <c r="OW29" s="227"/>
      <c r="OX29" s="227"/>
      <c r="OY29" s="227"/>
      <c r="OZ29" s="227"/>
      <c r="PA29" s="227"/>
      <c r="PB29" s="227"/>
      <c r="PC29" s="227"/>
      <c r="PD29" s="227"/>
      <c r="PE29" s="227"/>
      <c r="PF29" s="227"/>
      <c r="PG29" s="227"/>
      <c r="PH29" s="227"/>
      <c r="PI29" s="227"/>
      <c r="PJ29" s="227"/>
      <c r="PK29" s="227"/>
      <c r="PL29" s="227"/>
      <c r="PM29" s="227"/>
      <c r="PN29" s="227"/>
      <c r="PO29" s="227"/>
      <c r="PP29" s="227"/>
      <c r="PQ29" s="227"/>
      <c r="PR29" s="227"/>
      <c r="PS29" s="227"/>
      <c r="PT29" s="227"/>
      <c r="PU29" s="227"/>
      <c r="PV29" s="227"/>
      <c r="PW29" s="227"/>
      <c r="PX29" s="227"/>
      <c r="PY29" s="227"/>
      <c r="PZ29" s="227"/>
      <c r="QA29" s="227"/>
      <c r="QB29" s="227"/>
      <c r="QC29" s="227"/>
      <c r="QD29" s="227"/>
      <c r="QE29" s="227"/>
      <c r="QF29" s="227"/>
      <c r="QG29" s="227"/>
      <c r="QH29" s="227"/>
      <c r="QI29" s="227"/>
      <c r="QJ29" s="227"/>
      <c r="QK29" s="227"/>
      <c r="QL29" s="227"/>
      <c r="QM29" s="227"/>
      <c r="QN29" s="227"/>
      <c r="QO29" s="227"/>
      <c r="QP29" s="227"/>
      <c r="QQ29" s="227"/>
      <c r="QR29" s="227"/>
      <c r="QS29" s="227"/>
      <c r="QT29" s="227"/>
      <c r="QU29" s="227"/>
      <c r="QV29" s="227"/>
      <c r="QW29" s="227"/>
      <c r="QX29" s="227"/>
      <c r="QY29" s="227"/>
      <c r="QZ29" s="227"/>
      <c r="RA29" s="227"/>
      <c r="RB29" s="227"/>
      <c r="RC29" s="227"/>
      <c r="RD29" s="227"/>
      <c r="RE29" s="227"/>
      <c r="RF29" s="227"/>
      <c r="RG29" s="227"/>
      <c r="RH29" s="227"/>
      <c r="RI29" s="227"/>
      <c r="RJ29" s="227"/>
      <c r="RK29" s="227"/>
      <c r="RL29" s="227"/>
      <c r="RM29" s="227"/>
      <c r="RN29" s="227"/>
      <c r="RO29" s="227"/>
      <c r="RP29" s="227"/>
      <c r="RQ29" s="227"/>
      <c r="RR29" s="227"/>
      <c r="RS29" s="227"/>
      <c r="RT29" s="227"/>
      <c r="RU29" s="227"/>
    </row>
    <row r="30" spans="1:489" s="229" customFormat="1">
      <c r="A30" s="221"/>
      <c r="B30" s="230" t="s">
        <v>206</v>
      </c>
      <c r="C30" s="223"/>
      <c r="D30" s="230" t="s">
        <v>214</v>
      </c>
      <c r="E30" s="230" t="s">
        <v>215</v>
      </c>
      <c r="F30" s="223"/>
      <c r="G30" s="230" t="s">
        <v>165</v>
      </c>
      <c r="H30" s="223"/>
      <c r="I30" s="224" t="s">
        <v>216</v>
      </c>
      <c r="J30" s="223"/>
      <c r="K30" s="225" t="s">
        <v>217</v>
      </c>
      <c r="L30" s="56" t="s">
        <v>168</v>
      </c>
      <c r="M30" s="56" t="s">
        <v>168</v>
      </c>
      <c r="N30" s="61">
        <v>0.65</v>
      </c>
      <c r="O30" s="231"/>
      <c r="P30" s="56" t="s">
        <v>168</v>
      </c>
      <c r="Q30" s="246">
        <v>31477</v>
      </c>
      <c r="R30" s="246" t="s">
        <v>168</v>
      </c>
      <c r="S30" s="62" t="s">
        <v>168</v>
      </c>
      <c r="T30" s="246" t="s">
        <v>168</v>
      </c>
      <c r="U30" s="246" t="s">
        <v>168</v>
      </c>
      <c r="V30" s="246" t="s">
        <v>168</v>
      </c>
      <c r="W30" s="247" t="s">
        <v>168</v>
      </c>
      <c r="X30" s="246" t="s">
        <v>168</v>
      </c>
      <c r="Y30" s="246" t="s">
        <v>168</v>
      </c>
      <c r="Z30" s="223"/>
      <c r="AA30" s="247" t="s">
        <v>168</v>
      </c>
      <c r="AB30" s="246" t="s">
        <v>168</v>
      </c>
      <c r="AC30" s="246" t="s">
        <v>168</v>
      </c>
      <c r="AD30" s="246" t="s">
        <v>168</v>
      </c>
      <c r="AE30" s="246" t="s">
        <v>168</v>
      </c>
      <c r="AF30" s="246" t="s">
        <v>168</v>
      </c>
      <c r="AG30" s="223"/>
      <c r="AH30" s="247" t="s">
        <v>168</v>
      </c>
      <c r="AI30" s="246" t="s">
        <v>168</v>
      </c>
      <c r="AJ30" s="246" t="s">
        <v>168</v>
      </c>
      <c r="AK30" s="246" t="s">
        <v>168</v>
      </c>
      <c r="AL30" s="246" t="s">
        <v>168</v>
      </c>
      <c r="AM30" s="246" t="s">
        <v>168</v>
      </c>
      <c r="AN30" s="246" t="s">
        <v>168</v>
      </c>
      <c r="AO30" s="247" t="s">
        <v>168</v>
      </c>
      <c r="AP30" s="246" t="s">
        <v>168</v>
      </c>
      <c r="AQ30" s="246" t="s">
        <v>168</v>
      </c>
      <c r="AR30" s="246" t="s">
        <v>168</v>
      </c>
      <c r="AS30" s="246" t="s">
        <v>168</v>
      </c>
      <c r="AT30" s="246" t="s">
        <v>168</v>
      </c>
      <c r="AU30" s="248">
        <v>0</v>
      </c>
      <c r="AV30" s="246" t="s">
        <v>168</v>
      </c>
      <c r="AW30" s="62" t="s">
        <v>168</v>
      </c>
      <c r="AX30" s="246" t="s">
        <v>168</v>
      </c>
      <c r="AY30" s="247" t="s">
        <v>168</v>
      </c>
      <c r="AZ30" s="246" t="s">
        <v>168</v>
      </c>
      <c r="BA30" s="246" t="s">
        <v>168</v>
      </c>
      <c r="BB30" s="246" t="s">
        <v>168</v>
      </c>
      <c r="BC30" s="246" t="s">
        <v>168</v>
      </c>
      <c r="BD30" s="246" t="s">
        <v>168</v>
      </c>
      <c r="BE30" s="246" t="s">
        <v>168</v>
      </c>
      <c r="BF30" s="223"/>
      <c r="BG30" s="247" t="s">
        <v>168</v>
      </c>
      <c r="BH30" s="246" t="s">
        <v>168</v>
      </c>
      <c r="BI30" s="246" t="s">
        <v>168</v>
      </c>
      <c r="BJ30" s="246" t="s">
        <v>168</v>
      </c>
      <c r="BK30" s="246" t="s">
        <v>168</v>
      </c>
      <c r="BL30" s="246" t="s">
        <v>168</v>
      </c>
      <c r="BM30" s="246" t="s">
        <v>168</v>
      </c>
      <c r="BN30" s="62" t="s">
        <v>168</v>
      </c>
      <c r="BO30" s="246" t="s">
        <v>168</v>
      </c>
      <c r="BP30" s="246" t="s">
        <v>168</v>
      </c>
      <c r="BQ30" s="246" t="s">
        <v>168</v>
      </c>
      <c r="BR30" s="223"/>
      <c r="BS30" s="246" t="s">
        <v>168</v>
      </c>
      <c r="BT30" s="246" t="s">
        <v>168</v>
      </c>
      <c r="BU30" s="246" t="s">
        <v>168</v>
      </c>
      <c r="BV30" s="246" t="s">
        <v>168</v>
      </c>
      <c r="BW30" s="246" t="s">
        <v>168</v>
      </c>
      <c r="BX30" s="246" t="s">
        <v>168</v>
      </c>
      <c r="BY30" s="246" t="s">
        <v>168</v>
      </c>
      <c r="BZ30" s="223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7"/>
      <c r="ET30" s="227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7"/>
      <c r="FF30" s="227"/>
      <c r="FG30" s="227"/>
      <c r="FH30" s="227"/>
      <c r="FI30" s="227"/>
      <c r="FJ30" s="227"/>
      <c r="FK30" s="227"/>
      <c r="FL30" s="227"/>
      <c r="FM30" s="227"/>
      <c r="FN30" s="227"/>
      <c r="FO30" s="227"/>
      <c r="FP30" s="227"/>
      <c r="FQ30" s="227"/>
      <c r="FR30" s="227"/>
      <c r="FS30" s="227"/>
      <c r="FT30" s="227"/>
      <c r="FU30" s="227"/>
      <c r="FV30" s="227"/>
      <c r="FW30" s="227"/>
      <c r="FX30" s="227"/>
      <c r="FY30" s="227"/>
      <c r="FZ30" s="227"/>
      <c r="GA30" s="227"/>
      <c r="GB30" s="227"/>
      <c r="GC30" s="227"/>
      <c r="GD30" s="227"/>
      <c r="GE30" s="227"/>
      <c r="GF30" s="227"/>
      <c r="GG30" s="227"/>
      <c r="GH30" s="227"/>
      <c r="GI30" s="227"/>
      <c r="GJ30" s="227"/>
      <c r="GK30" s="227"/>
      <c r="GL30" s="227"/>
      <c r="GM30" s="227"/>
      <c r="GN30" s="227"/>
      <c r="GO30" s="227"/>
      <c r="GP30" s="227"/>
      <c r="GQ30" s="227"/>
      <c r="GR30" s="227"/>
      <c r="GS30" s="227"/>
      <c r="GT30" s="227"/>
      <c r="GU30" s="227"/>
      <c r="GV30" s="227"/>
      <c r="GW30" s="227"/>
      <c r="GX30" s="227"/>
      <c r="GY30" s="227"/>
      <c r="GZ30" s="227"/>
      <c r="HA30" s="227"/>
      <c r="HB30" s="227"/>
      <c r="HC30" s="227"/>
      <c r="HD30" s="227"/>
      <c r="HE30" s="227"/>
      <c r="HF30" s="227"/>
      <c r="HG30" s="227"/>
      <c r="HH30" s="227"/>
      <c r="HI30" s="227"/>
      <c r="HJ30" s="227"/>
      <c r="HK30" s="227"/>
      <c r="HL30" s="227"/>
      <c r="HM30" s="227"/>
      <c r="HN30" s="227"/>
      <c r="HO30" s="227"/>
      <c r="HP30" s="227"/>
      <c r="HQ30" s="227"/>
      <c r="HR30" s="227"/>
      <c r="HS30" s="227"/>
      <c r="HT30" s="227"/>
      <c r="HU30" s="227"/>
      <c r="HV30" s="227"/>
      <c r="HW30" s="227"/>
      <c r="HX30" s="227"/>
      <c r="HY30" s="227"/>
      <c r="HZ30" s="227"/>
      <c r="IA30" s="227"/>
      <c r="IB30" s="227"/>
      <c r="IC30" s="227"/>
      <c r="ID30" s="227"/>
      <c r="IE30" s="227"/>
      <c r="IF30" s="227"/>
      <c r="IG30" s="227"/>
      <c r="IH30" s="227"/>
      <c r="II30" s="227"/>
      <c r="IJ30" s="227"/>
      <c r="IK30" s="227"/>
      <c r="IL30" s="227"/>
      <c r="IM30" s="227"/>
      <c r="IN30" s="227"/>
      <c r="IO30" s="227"/>
      <c r="IP30" s="227"/>
      <c r="IQ30" s="227"/>
      <c r="IR30" s="227"/>
      <c r="IS30" s="227"/>
      <c r="IT30" s="227"/>
      <c r="IU30" s="227"/>
      <c r="IV30" s="227"/>
      <c r="IW30" s="227"/>
      <c r="IX30" s="227"/>
      <c r="IY30" s="227"/>
      <c r="IZ30" s="227"/>
      <c r="JA30" s="227"/>
      <c r="JB30" s="227"/>
      <c r="JC30" s="227"/>
      <c r="JD30" s="227"/>
      <c r="JE30" s="227"/>
      <c r="JF30" s="227"/>
      <c r="JG30" s="227"/>
      <c r="JH30" s="227"/>
      <c r="JI30" s="227"/>
      <c r="JJ30" s="227"/>
      <c r="JK30" s="227"/>
      <c r="JL30" s="227"/>
      <c r="JM30" s="227"/>
      <c r="JN30" s="227"/>
      <c r="JO30" s="227"/>
      <c r="JP30" s="227"/>
      <c r="JQ30" s="227"/>
      <c r="JR30" s="227"/>
      <c r="JS30" s="227"/>
      <c r="JT30" s="227"/>
      <c r="JU30" s="227"/>
      <c r="JV30" s="227"/>
      <c r="JW30" s="227"/>
      <c r="JX30" s="227"/>
      <c r="JY30" s="227"/>
      <c r="JZ30" s="227"/>
      <c r="KA30" s="227"/>
      <c r="KB30" s="227"/>
      <c r="KC30" s="227"/>
      <c r="KD30" s="227"/>
      <c r="KE30" s="227"/>
      <c r="KF30" s="227"/>
      <c r="KG30" s="227"/>
      <c r="KH30" s="227"/>
      <c r="KI30" s="227"/>
      <c r="KJ30" s="227"/>
      <c r="KK30" s="227"/>
      <c r="KL30" s="227"/>
      <c r="KM30" s="227"/>
      <c r="KN30" s="227"/>
      <c r="KO30" s="227"/>
      <c r="KP30" s="227"/>
      <c r="KQ30" s="227"/>
      <c r="KR30" s="227"/>
      <c r="KS30" s="227"/>
      <c r="KT30" s="227"/>
      <c r="KU30" s="227"/>
      <c r="KV30" s="227"/>
      <c r="KW30" s="227"/>
      <c r="KX30" s="227"/>
      <c r="KY30" s="227"/>
      <c r="KZ30" s="227"/>
      <c r="LA30" s="227"/>
      <c r="LB30" s="227"/>
      <c r="LC30" s="227"/>
      <c r="LD30" s="227"/>
      <c r="LE30" s="227"/>
      <c r="LF30" s="227"/>
      <c r="LG30" s="227"/>
      <c r="LH30" s="227"/>
      <c r="LI30" s="227"/>
      <c r="LJ30" s="227"/>
      <c r="LK30" s="227"/>
      <c r="LL30" s="227"/>
      <c r="LM30" s="227"/>
      <c r="LN30" s="227"/>
      <c r="LO30" s="227"/>
      <c r="LP30" s="227"/>
      <c r="LQ30" s="227"/>
      <c r="LR30" s="227"/>
      <c r="LS30" s="227"/>
      <c r="LT30" s="227"/>
      <c r="LU30" s="227"/>
      <c r="LV30" s="227"/>
      <c r="LW30" s="227"/>
      <c r="LX30" s="227"/>
      <c r="LY30" s="227"/>
      <c r="LZ30" s="227"/>
      <c r="MA30" s="227"/>
      <c r="MB30" s="227"/>
      <c r="MC30" s="227"/>
      <c r="MD30" s="227"/>
      <c r="ME30" s="227"/>
      <c r="MF30" s="227"/>
      <c r="MG30" s="227"/>
      <c r="MH30" s="227"/>
      <c r="MI30" s="227"/>
      <c r="MJ30" s="227"/>
      <c r="MK30" s="227"/>
      <c r="ML30" s="227"/>
      <c r="MM30" s="227"/>
      <c r="MN30" s="227"/>
      <c r="MO30" s="227"/>
      <c r="MP30" s="227"/>
      <c r="MQ30" s="227"/>
      <c r="MR30" s="227"/>
      <c r="MS30" s="227"/>
      <c r="MT30" s="227"/>
      <c r="MU30" s="227"/>
      <c r="MV30" s="227"/>
      <c r="MW30" s="227"/>
      <c r="MX30" s="227"/>
      <c r="MY30" s="227"/>
      <c r="MZ30" s="227"/>
      <c r="NA30" s="227"/>
      <c r="NB30" s="227"/>
      <c r="NC30" s="227"/>
      <c r="ND30" s="227"/>
      <c r="NE30" s="227"/>
      <c r="NF30" s="227"/>
      <c r="NG30" s="227"/>
      <c r="NH30" s="227"/>
      <c r="NI30" s="227"/>
      <c r="NJ30" s="227"/>
      <c r="NK30" s="227"/>
      <c r="NL30" s="227"/>
      <c r="NM30" s="227"/>
      <c r="NN30" s="227"/>
      <c r="NO30" s="227"/>
      <c r="NP30" s="227"/>
      <c r="NQ30" s="227"/>
      <c r="NR30" s="227"/>
      <c r="NS30" s="227"/>
      <c r="NT30" s="227"/>
      <c r="NU30" s="227"/>
      <c r="NV30" s="227"/>
      <c r="NW30" s="227"/>
      <c r="NX30" s="227"/>
      <c r="NY30" s="227"/>
      <c r="NZ30" s="227"/>
      <c r="OA30" s="227"/>
      <c r="OB30" s="227"/>
      <c r="OC30" s="227"/>
      <c r="OD30" s="227"/>
      <c r="OE30" s="227"/>
      <c r="OF30" s="227"/>
      <c r="OG30" s="227"/>
      <c r="OH30" s="227"/>
      <c r="OI30" s="227"/>
      <c r="OJ30" s="227"/>
      <c r="OK30" s="227"/>
      <c r="OL30" s="227"/>
      <c r="OM30" s="227"/>
      <c r="ON30" s="227"/>
      <c r="OO30" s="227"/>
      <c r="OP30" s="227"/>
      <c r="OQ30" s="227"/>
      <c r="OR30" s="227"/>
      <c r="OS30" s="227"/>
      <c r="OT30" s="227"/>
      <c r="OU30" s="227"/>
      <c r="OV30" s="227"/>
      <c r="OW30" s="227"/>
      <c r="OX30" s="227"/>
      <c r="OY30" s="227"/>
      <c r="OZ30" s="227"/>
      <c r="PA30" s="227"/>
      <c r="PB30" s="227"/>
      <c r="PC30" s="227"/>
      <c r="PD30" s="227"/>
      <c r="PE30" s="227"/>
      <c r="PF30" s="227"/>
      <c r="PG30" s="227"/>
      <c r="PH30" s="227"/>
      <c r="PI30" s="227"/>
      <c r="PJ30" s="227"/>
      <c r="PK30" s="227"/>
      <c r="PL30" s="227"/>
      <c r="PM30" s="227"/>
      <c r="PN30" s="227"/>
      <c r="PO30" s="227"/>
      <c r="PP30" s="227"/>
      <c r="PQ30" s="227"/>
      <c r="PR30" s="227"/>
      <c r="PS30" s="227"/>
      <c r="PT30" s="227"/>
      <c r="PU30" s="227"/>
      <c r="PV30" s="227"/>
      <c r="PW30" s="227"/>
      <c r="PX30" s="227"/>
      <c r="PY30" s="227"/>
      <c r="PZ30" s="227"/>
      <c r="QA30" s="227"/>
      <c r="QB30" s="227"/>
      <c r="QC30" s="227"/>
      <c r="QD30" s="227"/>
      <c r="QE30" s="227"/>
      <c r="QF30" s="227"/>
      <c r="QG30" s="227"/>
      <c r="QH30" s="227"/>
      <c r="QI30" s="227"/>
      <c r="QJ30" s="227"/>
      <c r="QK30" s="227"/>
      <c r="QL30" s="227"/>
      <c r="QM30" s="227"/>
      <c r="QN30" s="227"/>
      <c r="QO30" s="227"/>
      <c r="QP30" s="227"/>
      <c r="QQ30" s="227"/>
      <c r="QR30" s="227"/>
      <c r="QS30" s="227"/>
      <c r="QT30" s="227"/>
      <c r="QU30" s="227"/>
      <c r="QV30" s="227"/>
      <c r="QW30" s="227"/>
      <c r="QX30" s="227"/>
      <c r="QY30" s="227"/>
      <c r="QZ30" s="227"/>
      <c r="RA30" s="227"/>
      <c r="RB30" s="227"/>
      <c r="RC30" s="227"/>
      <c r="RD30" s="227"/>
      <c r="RE30" s="227"/>
      <c r="RF30" s="227"/>
      <c r="RG30" s="227"/>
      <c r="RH30" s="227"/>
      <c r="RI30" s="227"/>
      <c r="RJ30" s="227"/>
      <c r="RK30" s="227"/>
      <c r="RL30" s="227"/>
      <c r="RM30" s="227"/>
      <c r="RN30" s="227"/>
      <c r="RO30" s="227"/>
      <c r="RP30" s="227"/>
      <c r="RQ30" s="227"/>
      <c r="RR30" s="227"/>
      <c r="RS30" s="227"/>
      <c r="RT30" s="227"/>
      <c r="RU30" s="227"/>
    </row>
    <row r="31" spans="1:489" s="233" customFormat="1">
      <c r="A31" s="221"/>
      <c r="B31" s="230" t="s">
        <v>206</v>
      </c>
      <c r="C31" s="223"/>
      <c r="D31" s="230" t="s">
        <v>215</v>
      </c>
      <c r="E31" s="230" t="s">
        <v>218</v>
      </c>
      <c r="F31" s="223"/>
      <c r="G31" s="230" t="s">
        <v>219</v>
      </c>
      <c r="H31" s="223"/>
      <c r="I31" s="224" t="s">
        <v>220</v>
      </c>
      <c r="J31" s="223"/>
      <c r="K31" s="225" t="s">
        <v>221</v>
      </c>
      <c r="L31" s="56">
        <v>117400</v>
      </c>
      <c r="M31" s="56">
        <v>29350</v>
      </c>
      <c r="N31" s="61">
        <v>0.65</v>
      </c>
      <c r="O31" s="231"/>
      <c r="P31" s="56">
        <f t="shared" ref="P31:P36" si="13">SUM(Q31:V31)</f>
        <v>37668</v>
      </c>
      <c r="Q31" s="246">
        <v>27728</v>
      </c>
      <c r="R31" s="246">
        <v>1283</v>
      </c>
      <c r="S31" s="62">
        <v>1556</v>
      </c>
      <c r="T31" s="246">
        <v>3077</v>
      </c>
      <c r="U31" s="246">
        <v>1799</v>
      </c>
      <c r="V31" s="246">
        <v>2225</v>
      </c>
      <c r="W31" s="247">
        <f>SUM(X31:Y31)</f>
        <v>9800</v>
      </c>
      <c r="X31" s="246">
        <v>8995</v>
      </c>
      <c r="Y31" s="246">
        <v>805</v>
      </c>
      <c r="Z31" s="223"/>
      <c r="AA31" s="247">
        <f t="shared" ref="AA31:AA36" si="14">SUM(AB31:AE31)</f>
        <v>6786</v>
      </c>
      <c r="AB31" s="246">
        <v>4260</v>
      </c>
      <c r="AC31" s="246">
        <v>1405</v>
      </c>
      <c r="AD31" s="246">
        <v>590</v>
      </c>
      <c r="AE31" s="246">
        <v>531</v>
      </c>
      <c r="AF31" s="246">
        <v>5125</v>
      </c>
      <c r="AG31" s="223"/>
      <c r="AH31" s="247">
        <f t="shared" ref="AH31:AH36" si="15">SUM(AI31:AN31)</f>
        <v>7629</v>
      </c>
      <c r="AI31" s="246">
        <v>2091</v>
      </c>
      <c r="AJ31" s="246">
        <v>930</v>
      </c>
      <c r="AK31" s="246">
        <v>895</v>
      </c>
      <c r="AL31" s="246">
        <v>1308</v>
      </c>
      <c r="AM31" s="246">
        <v>1164</v>
      </c>
      <c r="AN31" s="246">
        <v>1241</v>
      </c>
      <c r="AO31" s="247">
        <f t="shared" ref="AO31:AO36" si="16">SUM(AP31:AS31)</f>
        <v>13843</v>
      </c>
      <c r="AP31" s="246">
        <v>8111</v>
      </c>
      <c r="AQ31" s="246">
        <v>1831</v>
      </c>
      <c r="AR31" s="246">
        <v>2131</v>
      </c>
      <c r="AS31" s="246">
        <v>1770</v>
      </c>
      <c r="AT31" s="246">
        <v>5234</v>
      </c>
      <c r="AU31" s="248">
        <v>0</v>
      </c>
      <c r="AV31" s="246">
        <v>2776</v>
      </c>
      <c r="AW31" s="62">
        <v>2505</v>
      </c>
      <c r="AX31" s="246">
        <v>1778</v>
      </c>
      <c r="AY31" s="247">
        <f t="shared" ref="AY31:AY36" si="17">SUM(AZ31:BE31)</f>
        <v>4519</v>
      </c>
      <c r="AZ31" s="246">
        <v>2137</v>
      </c>
      <c r="BA31" s="246">
        <v>248</v>
      </c>
      <c r="BB31" s="246">
        <v>551</v>
      </c>
      <c r="BC31" s="246">
        <v>221</v>
      </c>
      <c r="BD31" s="246">
        <v>927</v>
      </c>
      <c r="BE31" s="246">
        <v>435</v>
      </c>
      <c r="BF31" s="223"/>
      <c r="BG31" s="247">
        <f t="shared" si="11"/>
        <v>3353</v>
      </c>
      <c r="BH31" s="246">
        <v>2662</v>
      </c>
      <c r="BI31" s="246">
        <v>691</v>
      </c>
      <c r="BJ31" s="246">
        <v>1518</v>
      </c>
      <c r="BK31" s="246">
        <v>1262</v>
      </c>
      <c r="BL31" s="246">
        <v>2377</v>
      </c>
      <c r="BM31" s="246">
        <v>3200</v>
      </c>
      <c r="BN31" s="62">
        <v>2100</v>
      </c>
      <c r="BO31" s="246">
        <v>2248</v>
      </c>
      <c r="BP31" s="246">
        <v>2243</v>
      </c>
      <c r="BQ31" s="246">
        <v>962</v>
      </c>
      <c r="BR31" s="223"/>
      <c r="BS31" s="246">
        <v>379</v>
      </c>
      <c r="BT31" s="246">
        <v>1676</v>
      </c>
      <c r="BU31" s="246">
        <v>258</v>
      </c>
      <c r="BV31" s="246">
        <v>235</v>
      </c>
      <c r="BW31" s="246">
        <v>2065</v>
      </c>
      <c r="BX31" s="246">
        <v>312</v>
      </c>
      <c r="BY31" s="246">
        <v>625</v>
      </c>
      <c r="BZ31" s="223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7"/>
      <c r="EL31" s="227"/>
      <c r="EM31" s="227"/>
      <c r="EN31" s="227"/>
      <c r="EO31" s="227"/>
      <c r="EP31" s="227"/>
      <c r="EQ31" s="227"/>
      <c r="ER31" s="227"/>
      <c r="ES31" s="227"/>
      <c r="ET31" s="227"/>
      <c r="EU31" s="227"/>
      <c r="EV31" s="227"/>
      <c r="EW31" s="227"/>
      <c r="EX31" s="227"/>
      <c r="EY31" s="227"/>
      <c r="EZ31" s="227"/>
      <c r="FA31" s="227"/>
      <c r="FB31" s="227"/>
      <c r="FC31" s="227"/>
      <c r="FD31" s="227"/>
      <c r="FE31" s="227"/>
      <c r="FF31" s="227"/>
      <c r="FG31" s="227"/>
      <c r="FH31" s="227"/>
      <c r="FI31" s="227"/>
      <c r="FJ31" s="227"/>
      <c r="FK31" s="227"/>
      <c r="FL31" s="227"/>
      <c r="FM31" s="227"/>
      <c r="FN31" s="227"/>
      <c r="FO31" s="227"/>
      <c r="FP31" s="227"/>
      <c r="FQ31" s="227"/>
      <c r="FR31" s="227"/>
      <c r="FS31" s="227"/>
      <c r="FT31" s="227"/>
      <c r="FU31" s="227"/>
      <c r="FV31" s="227"/>
      <c r="FW31" s="227"/>
      <c r="FX31" s="227"/>
      <c r="FY31" s="227"/>
      <c r="FZ31" s="227"/>
      <c r="GA31" s="227"/>
      <c r="GB31" s="227"/>
      <c r="GC31" s="227"/>
      <c r="GD31" s="227"/>
      <c r="GE31" s="227"/>
      <c r="GF31" s="227"/>
      <c r="GG31" s="227"/>
      <c r="GH31" s="227"/>
      <c r="GI31" s="227"/>
      <c r="GJ31" s="227"/>
      <c r="GK31" s="227"/>
      <c r="GL31" s="227"/>
      <c r="GM31" s="227"/>
      <c r="GN31" s="227"/>
      <c r="GO31" s="227"/>
      <c r="GP31" s="227"/>
      <c r="GQ31" s="227"/>
      <c r="GR31" s="227"/>
      <c r="GS31" s="227"/>
      <c r="GT31" s="227"/>
      <c r="GU31" s="227"/>
      <c r="GV31" s="227"/>
      <c r="GW31" s="227"/>
      <c r="GX31" s="227"/>
      <c r="GY31" s="227"/>
      <c r="GZ31" s="227"/>
      <c r="HA31" s="227"/>
      <c r="HB31" s="227"/>
      <c r="HC31" s="227"/>
      <c r="HD31" s="227"/>
      <c r="HE31" s="227"/>
      <c r="HF31" s="227"/>
      <c r="HG31" s="227"/>
      <c r="HH31" s="227"/>
      <c r="HI31" s="227"/>
      <c r="HJ31" s="227"/>
      <c r="HK31" s="227"/>
      <c r="HL31" s="227"/>
      <c r="HM31" s="227"/>
      <c r="HN31" s="227"/>
      <c r="HO31" s="227"/>
      <c r="HP31" s="227"/>
      <c r="HQ31" s="227"/>
      <c r="HR31" s="227"/>
      <c r="HS31" s="227"/>
      <c r="HT31" s="227"/>
      <c r="HU31" s="227"/>
      <c r="HV31" s="227"/>
      <c r="HW31" s="227"/>
      <c r="HX31" s="227"/>
      <c r="HY31" s="227"/>
      <c r="HZ31" s="227"/>
      <c r="IA31" s="227"/>
      <c r="IB31" s="227"/>
      <c r="IC31" s="227"/>
      <c r="ID31" s="227"/>
      <c r="IE31" s="227"/>
      <c r="IF31" s="227"/>
      <c r="IG31" s="227"/>
      <c r="IH31" s="227"/>
      <c r="II31" s="227"/>
      <c r="IJ31" s="227"/>
      <c r="IK31" s="227"/>
      <c r="IL31" s="227"/>
      <c r="IM31" s="227"/>
      <c r="IN31" s="227"/>
      <c r="IO31" s="227"/>
      <c r="IP31" s="227"/>
      <c r="IQ31" s="227"/>
      <c r="IR31" s="227"/>
      <c r="IS31" s="227"/>
      <c r="IT31" s="227"/>
      <c r="IU31" s="227"/>
      <c r="IV31" s="227"/>
      <c r="IW31" s="227"/>
      <c r="IX31" s="227"/>
      <c r="IY31" s="227"/>
      <c r="IZ31" s="227"/>
      <c r="JA31" s="227"/>
      <c r="JB31" s="227"/>
      <c r="JC31" s="227"/>
      <c r="JD31" s="227"/>
      <c r="JE31" s="227"/>
      <c r="JF31" s="227"/>
      <c r="JG31" s="227"/>
      <c r="JH31" s="227"/>
      <c r="JI31" s="227"/>
      <c r="JJ31" s="227"/>
      <c r="JK31" s="227"/>
      <c r="JL31" s="227"/>
      <c r="JM31" s="227"/>
      <c r="JN31" s="227"/>
      <c r="JO31" s="227"/>
      <c r="JP31" s="227"/>
      <c r="JQ31" s="227"/>
      <c r="JR31" s="227"/>
      <c r="JS31" s="227"/>
      <c r="JT31" s="227"/>
      <c r="JU31" s="227"/>
      <c r="JV31" s="227"/>
      <c r="JW31" s="227"/>
      <c r="JX31" s="227"/>
      <c r="JY31" s="227"/>
      <c r="JZ31" s="227"/>
      <c r="KA31" s="227"/>
      <c r="KB31" s="227"/>
      <c r="KC31" s="227"/>
      <c r="KD31" s="227"/>
      <c r="KE31" s="227"/>
      <c r="KF31" s="227"/>
      <c r="KG31" s="227"/>
      <c r="KH31" s="227"/>
      <c r="KI31" s="227"/>
      <c r="KJ31" s="227"/>
      <c r="KK31" s="227"/>
      <c r="KL31" s="227"/>
      <c r="KM31" s="227"/>
      <c r="KN31" s="227"/>
      <c r="KO31" s="227"/>
      <c r="KP31" s="227"/>
      <c r="KQ31" s="227"/>
      <c r="KR31" s="227"/>
      <c r="KS31" s="227"/>
      <c r="KT31" s="227"/>
      <c r="KU31" s="227"/>
      <c r="KV31" s="227"/>
      <c r="KW31" s="227"/>
      <c r="KX31" s="227"/>
      <c r="KY31" s="227"/>
      <c r="KZ31" s="227"/>
      <c r="LA31" s="227"/>
      <c r="LB31" s="227"/>
      <c r="LC31" s="227"/>
      <c r="LD31" s="227"/>
      <c r="LE31" s="227"/>
      <c r="LF31" s="227"/>
      <c r="LG31" s="227"/>
      <c r="LH31" s="227"/>
      <c r="LI31" s="227"/>
      <c r="LJ31" s="227"/>
      <c r="LK31" s="227"/>
      <c r="LL31" s="227"/>
      <c r="LM31" s="227"/>
      <c r="LN31" s="227"/>
      <c r="LO31" s="227"/>
      <c r="LP31" s="227"/>
      <c r="LQ31" s="227"/>
      <c r="LR31" s="227"/>
      <c r="LS31" s="227"/>
      <c r="LT31" s="227"/>
      <c r="LU31" s="227"/>
      <c r="LV31" s="227"/>
      <c r="LW31" s="227"/>
      <c r="LX31" s="227"/>
      <c r="LY31" s="227"/>
      <c r="LZ31" s="227"/>
      <c r="MA31" s="227"/>
      <c r="MB31" s="227"/>
      <c r="MC31" s="227"/>
      <c r="MD31" s="227"/>
      <c r="ME31" s="227"/>
      <c r="MF31" s="227"/>
      <c r="MG31" s="227"/>
      <c r="MH31" s="227"/>
      <c r="MI31" s="227"/>
      <c r="MJ31" s="227"/>
      <c r="MK31" s="227"/>
      <c r="ML31" s="227"/>
      <c r="MM31" s="227"/>
      <c r="MN31" s="227"/>
      <c r="MO31" s="227"/>
      <c r="MP31" s="227"/>
      <c r="MQ31" s="227"/>
      <c r="MR31" s="227"/>
      <c r="MS31" s="227"/>
      <c r="MT31" s="227"/>
      <c r="MU31" s="227"/>
      <c r="MV31" s="227"/>
      <c r="MW31" s="227"/>
      <c r="MX31" s="227"/>
      <c r="MY31" s="227"/>
      <c r="MZ31" s="227"/>
      <c r="NA31" s="227"/>
      <c r="NB31" s="227"/>
      <c r="NC31" s="227"/>
      <c r="ND31" s="227"/>
      <c r="NE31" s="227"/>
      <c r="NF31" s="227"/>
      <c r="NG31" s="227"/>
      <c r="NH31" s="227"/>
      <c r="NI31" s="227"/>
      <c r="NJ31" s="227"/>
      <c r="NK31" s="227"/>
      <c r="NL31" s="227"/>
      <c r="NM31" s="227"/>
      <c r="NN31" s="227"/>
      <c r="NO31" s="227"/>
      <c r="NP31" s="227"/>
      <c r="NQ31" s="227"/>
      <c r="NR31" s="227"/>
      <c r="NS31" s="227"/>
      <c r="NT31" s="227"/>
      <c r="NU31" s="227"/>
      <c r="NV31" s="227"/>
      <c r="NW31" s="227"/>
      <c r="NX31" s="227"/>
      <c r="NY31" s="227"/>
      <c r="NZ31" s="227"/>
      <c r="OA31" s="227"/>
      <c r="OB31" s="227"/>
      <c r="OC31" s="227"/>
      <c r="OD31" s="227"/>
      <c r="OE31" s="227"/>
      <c r="OF31" s="227"/>
      <c r="OG31" s="227"/>
      <c r="OH31" s="227"/>
      <c r="OI31" s="227"/>
      <c r="OJ31" s="227"/>
      <c r="OK31" s="227"/>
      <c r="OL31" s="227"/>
      <c r="OM31" s="227"/>
      <c r="ON31" s="227"/>
      <c r="OO31" s="227"/>
      <c r="OP31" s="227"/>
      <c r="OQ31" s="227"/>
      <c r="OR31" s="227"/>
      <c r="OS31" s="227"/>
      <c r="OT31" s="227"/>
      <c r="OU31" s="227"/>
      <c r="OV31" s="227"/>
      <c r="OW31" s="227"/>
      <c r="OX31" s="227"/>
      <c r="OY31" s="227"/>
      <c r="OZ31" s="227"/>
      <c r="PA31" s="227"/>
      <c r="PB31" s="227"/>
      <c r="PC31" s="227"/>
      <c r="PD31" s="227"/>
      <c r="PE31" s="227"/>
      <c r="PF31" s="227"/>
      <c r="PG31" s="227"/>
      <c r="PH31" s="227"/>
      <c r="PI31" s="227"/>
      <c r="PJ31" s="227"/>
      <c r="PK31" s="227"/>
      <c r="PL31" s="227"/>
      <c r="PM31" s="227"/>
      <c r="PN31" s="227"/>
      <c r="PO31" s="227"/>
      <c r="PP31" s="227"/>
      <c r="PQ31" s="227"/>
      <c r="PR31" s="227"/>
      <c r="PS31" s="227"/>
      <c r="PT31" s="227"/>
      <c r="PU31" s="227"/>
      <c r="PV31" s="227"/>
      <c r="PW31" s="227"/>
      <c r="PX31" s="227"/>
      <c r="PY31" s="227"/>
      <c r="PZ31" s="227"/>
      <c r="QA31" s="227"/>
      <c r="QB31" s="227"/>
      <c r="QC31" s="227"/>
      <c r="QD31" s="227"/>
      <c r="QE31" s="227"/>
      <c r="QF31" s="227"/>
      <c r="QG31" s="227"/>
      <c r="QH31" s="227"/>
      <c r="QI31" s="227"/>
      <c r="QJ31" s="227"/>
      <c r="QK31" s="227"/>
      <c r="QL31" s="227"/>
      <c r="QM31" s="227"/>
      <c r="QN31" s="227"/>
      <c r="QO31" s="227"/>
      <c r="QP31" s="227"/>
      <c r="QQ31" s="227"/>
      <c r="QR31" s="227"/>
      <c r="QS31" s="227"/>
      <c r="QT31" s="227"/>
      <c r="QU31" s="227"/>
      <c r="QV31" s="227"/>
      <c r="QW31" s="227"/>
      <c r="QX31" s="227"/>
      <c r="QY31" s="227"/>
      <c r="QZ31" s="227"/>
      <c r="RA31" s="227"/>
      <c r="RB31" s="227"/>
      <c r="RC31" s="227"/>
      <c r="RD31" s="227"/>
      <c r="RE31" s="227"/>
      <c r="RF31" s="227"/>
      <c r="RG31" s="227"/>
      <c r="RH31" s="227"/>
      <c r="RI31" s="227"/>
      <c r="RJ31" s="227"/>
      <c r="RK31" s="227"/>
      <c r="RL31" s="227"/>
      <c r="RM31" s="227"/>
      <c r="RN31" s="227"/>
      <c r="RO31" s="227"/>
      <c r="RP31" s="227"/>
      <c r="RQ31" s="227"/>
      <c r="RR31" s="227"/>
      <c r="RS31" s="227"/>
      <c r="RT31" s="227"/>
      <c r="RU31" s="227"/>
    </row>
    <row r="32" spans="1:489" s="229" customFormat="1">
      <c r="A32" s="221"/>
      <c r="B32" s="230" t="s">
        <v>206</v>
      </c>
      <c r="C32" s="223"/>
      <c r="D32" s="230" t="s">
        <v>218</v>
      </c>
      <c r="E32" s="230" t="s">
        <v>184</v>
      </c>
      <c r="F32" s="223"/>
      <c r="G32" s="230" t="s">
        <v>170</v>
      </c>
      <c r="H32" s="223"/>
      <c r="I32" s="224" t="s">
        <v>222</v>
      </c>
      <c r="J32" s="223"/>
      <c r="K32" s="225" t="s">
        <v>223</v>
      </c>
      <c r="L32" s="56">
        <v>164100</v>
      </c>
      <c r="M32" s="56">
        <v>41025</v>
      </c>
      <c r="N32" s="61">
        <v>0.65</v>
      </c>
      <c r="O32" s="231"/>
      <c r="P32" s="56">
        <f t="shared" si="13"/>
        <v>57272</v>
      </c>
      <c r="Q32" s="246">
        <v>43322</v>
      </c>
      <c r="R32" s="246">
        <v>2550</v>
      </c>
      <c r="S32" s="62">
        <v>2093</v>
      </c>
      <c r="T32" s="246">
        <v>3930</v>
      </c>
      <c r="U32" s="246">
        <v>2917</v>
      </c>
      <c r="V32" s="246">
        <v>2460</v>
      </c>
      <c r="W32" s="247">
        <f t="shared" ref="W32:W36" si="18">SUM(X32:Y32)</f>
        <v>20325</v>
      </c>
      <c r="X32" s="246">
        <v>19489</v>
      </c>
      <c r="Y32" s="246">
        <v>836</v>
      </c>
      <c r="Z32" s="223"/>
      <c r="AA32" s="247">
        <f t="shared" si="14"/>
        <v>8660</v>
      </c>
      <c r="AB32" s="246">
        <v>5672</v>
      </c>
      <c r="AC32" s="246">
        <v>1545</v>
      </c>
      <c r="AD32" s="246">
        <v>761</v>
      </c>
      <c r="AE32" s="246">
        <v>682</v>
      </c>
      <c r="AF32" s="246">
        <v>5695</v>
      </c>
      <c r="AG32" s="223"/>
      <c r="AH32" s="247">
        <f t="shared" si="15"/>
        <v>13365</v>
      </c>
      <c r="AI32" s="246">
        <v>3661</v>
      </c>
      <c r="AJ32" s="246">
        <v>1623</v>
      </c>
      <c r="AK32" s="246">
        <v>1565</v>
      </c>
      <c r="AL32" s="246">
        <v>2308</v>
      </c>
      <c r="AM32" s="246">
        <v>2034</v>
      </c>
      <c r="AN32" s="246">
        <v>2174</v>
      </c>
      <c r="AO32" s="247">
        <f t="shared" si="16"/>
        <v>13255</v>
      </c>
      <c r="AP32" s="246">
        <v>7625</v>
      </c>
      <c r="AQ32" s="246">
        <v>2086</v>
      </c>
      <c r="AR32" s="246">
        <v>1968</v>
      </c>
      <c r="AS32" s="246">
        <v>1576</v>
      </c>
      <c r="AT32" s="246">
        <v>5485</v>
      </c>
      <c r="AU32" s="248">
        <v>0</v>
      </c>
      <c r="AV32" s="246">
        <v>4838</v>
      </c>
      <c r="AW32" s="62">
        <v>3151</v>
      </c>
      <c r="AX32" s="246">
        <v>2944</v>
      </c>
      <c r="AY32" s="247">
        <f t="shared" si="17"/>
        <v>3822</v>
      </c>
      <c r="AZ32" s="246">
        <v>1088</v>
      </c>
      <c r="BA32" s="246">
        <v>172</v>
      </c>
      <c r="BB32" s="246">
        <v>619</v>
      </c>
      <c r="BC32" s="246">
        <v>377</v>
      </c>
      <c r="BD32" s="246">
        <v>1166</v>
      </c>
      <c r="BE32" s="246">
        <v>400</v>
      </c>
      <c r="BF32" s="223"/>
      <c r="BG32" s="247">
        <f t="shared" si="11"/>
        <v>4221</v>
      </c>
      <c r="BH32" s="246">
        <v>3254</v>
      </c>
      <c r="BI32" s="246">
        <v>967</v>
      </c>
      <c r="BJ32" s="246">
        <v>1396</v>
      </c>
      <c r="BK32" s="246">
        <v>2075</v>
      </c>
      <c r="BL32" s="246">
        <v>3325</v>
      </c>
      <c r="BM32" s="246">
        <v>4149</v>
      </c>
      <c r="BN32" s="62">
        <v>2260</v>
      </c>
      <c r="BO32" s="246">
        <v>2462</v>
      </c>
      <c r="BP32" s="246">
        <v>1765</v>
      </c>
      <c r="BQ32" s="246">
        <v>1881</v>
      </c>
      <c r="BR32" s="223"/>
      <c r="BS32" s="246">
        <v>531</v>
      </c>
      <c r="BT32" s="246">
        <v>2353</v>
      </c>
      <c r="BU32" s="246">
        <v>379</v>
      </c>
      <c r="BV32" s="246">
        <v>266</v>
      </c>
      <c r="BW32" s="246">
        <v>2599</v>
      </c>
      <c r="BX32" s="246">
        <v>271</v>
      </c>
      <c r="BY32" s="246">
        <v>1041</v>
      </c>
      <c r="BZ32" s="223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27"/>
      <c r="FC32" s="227"/>
      <c r="FD32" s="227"/>
      <c r="FE32" s="227"/>
      <c r="FF32" s="227"/>
      <c r="FG32" s="227"/>
      <c r="FH32" s="227"/>
      <c r="FI32" s="227"/>
      <c r="FJ32" s="227"/>
      <c r="FK32" s="227"/>
      <c r="FL32" s="227"/>
      <c r="FM32" s="227"/>
      <c r="FN32" s="227"/>
      <c r="FO32" s="227"/>
      <c r="FP32" s="227"/>
      <c r="FQ32" s="227"/>
      <c r="FR32" s="227"/>
      <c r="FS32" s="227"/>
      <c r="FT32" s="227"/>
      <c r="FU32" s="227"/>
      <c r="FV32" s="227"/>
      <c r="FW32" s="227"/>
      <c r="FX32" s="227"/>
      <c r="FY32" s="227"/>
      <c r="FZ32" s="227"/>
      <c r="GA32" s="227"/>
      <c r="GB32" s="227"/>
      <c r="GC32" s="227"/>
      <c r="GD32" s="227"/>
      <c r="GE32" s="227"/>
      <c r="GF32" s="227"/>
      <c r="GG32" s="227"/>
      <c r="GH32" s="227"/>
      <c r="GI32" s="227"/>
      <c r="GJ32" s="227"/>
      <c r="GK32" s="227"/>
      <c r="GL32" s="227"/>
      <c r="GM32" s="227"/>
      <c r="GN32" s="227"/>
      <c r="GO32" s="227"/>
      <c r="GP32" s="227"/>
      <c r="GQ32" s="227"/>
      <c r="GR32" s="227"/>
      <c r="GS32" s="227"/>
      <c r="GT32" s="227"/>
      <c r="GU32" s="227"/>
      <c r="GV32" s="227"/>
      <c r="GW32" s="227"/>
      <c r="GX32" s="227"/>
      <c r="GY32" s="227"/>
      <c r="GZ32" s="227"/>
      <c r="HA32" s="227"/>
      <c r="HB32" s="227"/>
      <c r="HC32" s="227"/>
      <c r="HD32" s="227"/>
      <c r="HE32" s="227"/>
      <c r="HF32" s="227"/>
      <c r="HG32" s="227"/>
      <c r="HH32" s="227"/>
      <c r="HI32" s="227"/>
      <c r="HJ32" s="227"/>
      <c r="HK32" s="227"/>
      <c r="HL32" s="227"/>
      <c r="HM32" s="227"/>
      <c r="HN32" s="227"/>
      <c r="HO32" s="227"/>
      <c r="HP32" s="227"/>
      <c r="HQ32" s="227"/>
      <c r="HR32" s="227"/>
      <c r="HS32" s="227"/>
      <c r="HT32" s="227"/>
      <c r="HU32" s="227"/>
      <c r="HV32" s="227"/>
      <c r="HW32" s="227"/>
      <c r="HX32" s="227"/>
      <c r="HY32" s="227"/>
      <c r="HZ32" s="227"/>
      <c r="IA32" s="227"/>
      <c r="IB32" s="227"/>
      <c r="IC32" s="227"/>
      <c r="ID32" s="227"/>
      <c r="IE32" s="227"/>
      <c r="IF32" s="227"/>
      <c r="IG32" s="227"/>
      <c r="IH32" s="227"/>
      <c r="II32" s="227"/>
      <c r="IJ32" s="227"/>
      <c r="IK32" s="227"/>
      <c r="IL32" s="227"/>
      <c r="IM32" s="227"/>
      <c r="IN32" s="227"/>
      <c r="IO32" s="227"/>
      <c r="IP32" s="227"/>
      <c r="IQ32" s="227"/>
      <c r="IR32" s="227"/>
      <c r="IS32" s="227"/>
      <c r="IT32" s="227"/>
      <c r="IU32" s="227"/>
      <c r="IV32" s="227"/>
      <c r="IW32" s="227"/>
      <c r="IX32" s="227"/>
      <c r="IY32" s="227"/>
      <c r="IZ32" s="227"/>
      <c r="JA32" s="227"/>
      <c r="JB32" s="227"/>
      <c r="JC32" s="227"/>
      <c r="JD32" s="227"/>
      <c r="JE32" s="227"/>
      <c r="JF32" s="227"/>
      <c r="JG32" s="227"/>
      <c r="JH32" s="227"/>
      <c r="JI32" s="227"/>
      <c r="JJ32" s="227"/>
      <c r="JK32" s="227"/>
      <c r="JL32" s="227"/>
      <c r="JM32" s="227"/>
      <c r="JN32" s="227"/>
      <c r="JO32" s="227"/>
      <c r="JP32" s="227"/>
      <c r="JQ32" s="227"/>
      <c r="JR32" s="227"/>
      <c r="JS32" s="227"/>
      <c r="JT32" s="227"/>
      <c r="JU32" s="227"/>
      <c r="JV32" s="227"/>
      <c r="JW32" s="227"/>
      <c r="JX32" s="227"/>
      <c r="JY32" s="227"/>
      <c r="JZ32" s="227"/>
      <c r="KA32" s="227"/>
      <c r="KB32" s="227"/>
      <c r="KC32" s="227"/>
      <c r="KD32" s="227"/>
      <c r="KE32" s="227"/>
      <c r="KF32" s="227"/>
      <c r="KG32" s="227"/>
      <c r="KH32" s="227"/>
      <c r="KI32" s="227"/>
      <c r="KJ32" s="227"/>
      <c r="KK32" s="227"/>
      <c r="KL32" s="227"/>
      <c r="KM32" s="227"/>
      <c r="KN32" s="227"/>
      <c r="KO32" s="227"/>
      <c r="KP32" s="227"/>
      <c r="KQ32" s="227"/>
      <c r="KR32" s="227"/>
      <c r="KS32" s="227"/>
      <c r="KT32" s="227"/>
      <c r="KU32" s="227"/>
      <c r="KV32" s="227"/>
      <c r="KW32" s="227"/>
      <c r="KX32" s="227"/>
      <c r="KY32" s="227"/>
      <c r="KZ32" s="227"/>
      <c r="LA32" s="227"/>
      <c r="LB32" s="227"/>
      <c r="LC32" s="227"/>
      <c r="LD32" s="227"/>
      <c r="LE32" s="227"/>
      <c r="LF32" s="227"/>
      <c r="LG32" s="227"/>
      <c r="LH32" s="227"/>
      <c r="LI32" s="227"/>
      <c r="LJ32" s="227"/>
      <c r="LK32" s="227"/>
      <c r="LL32" s="227"/>
      <c r="LM32" s="227"/>
      <c r="LN32" s="227"/>
      <c r="LO32" s="227"/>
      <c r="LP32" s="227"/>
      <c r="LQ32" s="227"/>
      <c r="LR32" s="227"/>
      <c r="LS32" s="227"/>
      <c r="LT32" s="227"/>
      <c r="LU32" s="227"/>
      <c r="LV32" s="227"/>
      <c r="LW32" s="227"/>
      <c r="LX32" s="227"/>
      <c r="LY32" s="227"/>
      <c r="LZ32" s="227"/>
      <c r="MA32" s="227"/>
      <c r="MB32" s="227"/>
      <c r="MC32" s="227"/>
      <c r="MD32" s="227"/>
      <c r="ME32" s="227"/>
      <c r="MF32" s="227"/>
      <c r="MG32" s="227"/>
      <c r="MH32" s="227"/>
      <c r="MI32" s="227"/>
      <c r="MJ32" s="227"/>
      <c r="MK32" s="227"/>
      <c r="ML32" s="227"/>
      <c r="MM32" s="227"/>
      <c r="MN32" s="227"/>
      <c r="MO32" s="227"/>
      <c r="MP32" s="227"/>
      <c r="MQ32" s="227"/>
      <c r="MR32" s="227"/>
      <c r="MS32" s="227"/>
      <c r="MT32" s="227"/>
      <c r="MU32" s="227"/>
      <c r="MV32" s="227"/>
      <c r="MW32" s="227"/>
      <c r="MX32" s="227"/>
      <c r="MY32" s="227"/>
      <c r="MZ32" s="227"/>
      <c r="NA32" s="227"/>
      <c r="NB32" s="227"/>
      <c r="NC32" s="227"/>
      <c r="ND32" s="227"/>
      <c r="NE32" s="227"/>
      <c r="NF32" s="227"/>
      <c r="NG32" s="227"/>
      <c r="NH32" s="227"/>
      <c r="NI32" s="227"/>
      <c r="NJ32" s="227"/>
      <c r="NK32" s="227"/>
      <c r="NL32" s="227"/>
      <c r="NM32" s="227"/>
      <c r="NN32" s="227"/>
      <c r="NO32" s="227"/>
      <c r="NP32" s="227"/>
      <c r="NQ32" s="227"/>
      <c r="NR32" s="227"/>
      <c r="NS32" s="227"/>
      <c r="NT32" s="227"/>
      <c r="NU32" s="227"/>
      <c r="NV32" s="227"/>
      <c r="NW32" s="227"/>
      <c r="NX32" s="227"/>
      <c r="NY32" s="227"/>
      <c r="NZ32" s="227"/>
      <c r="OA32" s="227"/>
      <c r="OB32" s="227"/>
      <c r="OC32" s="227"/>
      <c r="OD32" s="227"/>
      <c r="OE32" s="227"/>
      <c r="OF32" s="227"/>
      <c r="OG32" s="227"/>
      <c r="OH32" s="227"/>
      <c r="OI32" s="227"/>
      <c r="OJ32" s="227"/>
      <c r="OK32" s="227"/>
      <c r="OL32" s="227"/>
      <c r="OM32" s="227"/>
      <c r="ON32" s="227"/>
      <c r="OO32" s="227"/>
      <c r="OP32" s="227"/>
      <c r="OQ32" s="227"/>
      <c r="OR32" s="227"/>
      <c r="OS32" s="227"/>
      <c r="OT32" s="227"/>
      <c r="OU32" s="227"/>
      <c r="OV32" s="227"/>
      <c r="OW32" s="227"/>
      <c r="OX32" s="227"/>
      <c r="OY32" s="227"/>
      <c r="OZ32" s="227"/>
      <c r="PA32" s="227"/>
      <c r="PB32" s="227"/>
      <c r="PC32" s="227"/>
      <c r="PD32" s="227"/>
      <c r="PE32" s="227"/>
      <c r="PF32" s="227"/>
      <c r="PG32" s="227"/>
      <c r="PH32" s="227"/>
      <c r="PI32" s="227"/>
      <c r="PJ32" s="227"/>
      <c r="PK32" s="227"/>
      <c r="PL32" s="227"/>
      <c r="PM32" s="227"/>
      <c r="PN32" s="227"/>
      <c r="PO32" s="227"/>
      <c r="PP32" s="227"/>
      <c r="PQ32" s="227"/>
      <c r="PR32" s="227"/>
      <c r="PS32" s="227"/>
      <c r="PT32" s="227"/>
      <c r="PU32" s="227"/>
      <c r="PV32" s="227"/>
      <c r="PW32" s="227"/>
      <c r="PX32" s="227"/>
      <c r="PY32" s="227"/>
      <c r="PZ32" s="227"/>
      <c r="QA32" s="227"/>
      <c r="QB32" s="227"/>
      <c r="QC32" s="227"/>
      <c r="QD32" s="227"/>
      <c r="QE32" s="227"/>
      <c r="QF32" s="227"/>
      <c r="QG32" s="227"/>
      <c r="QH32" s="227"/>
      <c r="QI32" s="227"/>
      <c r="QJ32" s="227"/>
      <c r="QK32" s="227"/>
      <c r="QL32" s="227"/>
      <c r="QM32" s="227"/>
      <c r="QN32" s="227"/>
      <c r="QO32" s="227"/>
      <c r="QP32" s="227"/>
      <c r="QQ32" s="227"/>
      <c r="QR32" s="227"/>
      <c r="QS32" s="227"/>
      <c r="QT32" s="227"/>
      <c r="QU32" s="227"/>
      <c r="QV32" s="227"/>
      <c r="QW32" s="227"/>
      <c r="QX32" s="227"/>
      <c r="QY32" s="227"/>
      <c r="QZ32" s="227"/>
      <c r="RA32" s="227"/>
      <c r="RB32" s="227"/>
      <c r="RC32" s="227"/>
      <c r="RD32" s="227"/>
      <c r="RE32" s="227"/>
      <c r="RF32" s="227"/>
      <c r="RG32" s="227"/>
      <c r="RH32" s="227"/>
      <c r="RI32" s="227"/>
      <c r="RJ32" s="227"/>
      <c r="RK32" s="227"/>
      <c r="RL32" s="227"/>
      <c r="RM32" s="227"/>
      <c r="RN32" s="227"/>
      <c r="RO32" s="227"/>
      <c r="RP32" s="227"/>
      <c r="RQ32" s="227"/>
      <c r="RR32" s="227"/>
      <c r="RS32" s="227"/>
      <c r="RT32" s="227"/>
      <c r="RU32" s="227"/>
    </row>
    <row r="33" spans="1:489" s="229" customFormat="1">
      <c r="A33" s="221"/>
      <c r="B33" s="230" t="s">
        <v>206</v>
      </c>
      <c r="C33" s="223"/>
      <c r="D33" s="230" t="s">
        <v>184</v>
      </c>
      <c r="E33" s="230" t="s">
        <v>188</v>
      </c>
      <c r="F33" s="223"/>
      <c r="G33" s="230" t="s">
        <v>170</v>
      </c>
      <c r="H33" s="223"/>
      <c r="I33" s="224" t="s">
        <v>224</v>
      </c>
      <c r="J33" s="223"/>
      <c r="K33" s="225" t="s">
        <v>225</v>
      </c>
      <c r="L33" s="56">
        <v>714300</v>
      </c>
      <c r="M33" s="56">
        <v>178575</v>
      </c>
      <c r="N33" s="61">
        <v>0.65</v>
      </c>
      <c r="O33" s="231"/>
      <c r="P33" s="56">
        <f t="shared" si="13"/>
        <v>325641</v>
      </c>
      <c r="Q33" s="246">
        <v>270530</v>
      </c>
      <c r="R33" s="246">
        <v>7198</v>
      </c>
      <c r="S33" s="62">
        <v>6625</v>
      </c>
      <c r="T33" s="246">
        <v>19835</v>
      </c>
      <c r="U33" s="246">
        <v>9949</v>
      </c>
      <c r="V33" s="246">
        <v>11504</v>
      </c>
      <c r="W33" s="247">
        <f t="shared" si="18"/>
        <v>74179</v>
      </c>
      <c r="X33" s="246">
        <v>72615</v>
      </c>
      <c r="Y33" s="246">
        <v>1564</v>
      </c>
      <c r="Z33" s="223"/>
      <c r="AA33" s="247">
        <f t="shared" si="14"/>
        <v>39075</v>
      </c>
      <c r="AB33" s="246">
        <v>21909</v>
      </c>
      <c r="AC33" s="246">
        <v>10978</v>
      </c>
      <c r="AD33" s="246">
        <v>3153</v>
      </c>
      <c r="AE33" s="246">
        <v>3035</v>
      </c>
      <c r="AF33" s="246">
        <v>12881</v>
      </c>
      <c r="AG33" s="223"/>
      <c r="AH33" s="247">
        <f t="shared" si="15"/>
        <v>30775</v>
      </c>
      <c r="AI33" s="246">
        <v>8486</v>
      </c>
      <c r="AJ33" s="246">
        <v>3747</v>
      </c>
      <c r="AK33" s="246">
        <v>3619</v>
      </c>
      <c r="AL33" s="246">
        <v>5305</v>
      </c>
      <c r="AM33" s="246">
        <v>4673</v>
      </c>
      <c r="AN33" s="246">
        <v>4945</v>
      </c>
      <c r="AO33" s="247">
        <f t="shared" si="16"/>
        <v>43547</v>
      </c>
      <c r="AP33" s="246">
        <v>25566</v>
      </c>
      <c r="AQ33" s="246">
        <v>5424</v>
      </c>
      <c r="AR33" s="246">
        <v>7252</v>
      </c>
      <c r="AS33" s="246">
        <v>5305</v>
      </c>
      <c r="AT33" s="246">
        <v>20997</v>
      </c>
      <c r="AU33" s="248">
        <v>0</v>
      </c>
      <c r="AV33" s="246">
        <v>16143</v>
      </c>
      <c r="AW33" s="62">
        <v>17410</v>
      </c>
      <c r="AX33" s="246">
        <v>14114</v>
      </c>
      <c r="AY33" s="247">
        <f t="shared" si="17"/>
        <v>11884</v>
      </c>
      <c r="AZ33" s="246">
        <v>6858</v>
      </c>
      <c r="BA33" s="246">
        <v>1707</v>
      </c>
      <c r="BB33" s="246">
        <v>1087</v>
      </c>
      <c r="BC33" s="246">
        <v>460</v>
      </c>
      <c r="BD33" s="246">
        <v>1236</v>
      </c>
      <c r="BE33" s="246">
        <v>536</v>
      </c>
      <c r="BF33" s="223"/>
      <c r="BG33" s="247">
        <f t="shared" si="11"/>
        <v>12255</v>
      </c>
      <c r="BH33" s="246">
        <v>9645</v>
      </c>
      <c r="BI33" s="246">
        <v>2610</v>
      </c>
      <c r="BJ33" s="246">
        <v>9693</v>
      </c>
      <c r="BK33" s="246">
        <v>8226</v>
      </c>
      <c r="BL33" s="246">
        <v>16521</v>
      </c>
      <c r="BM33" s="246">
        <v>14694</v>
      </c>
      <c r="BN33" s="62">
        <v>8470</v>
      </c>
      <c r="BO33" s="246">
        <v>10449</v>
      </c>
      <c r="BP33" s="246">
        <v>4917</v>
      </c>
      <c r="BQ33" s="246">
        <v>5119</v>
      </c>
      <c r="BR33" s="223"/>
      <c r="BS33" s="246">
        <v>1983</v>
      </c>
      <c r="BT33" s="246">
        <v>9853</v>
      </c>
      <c r="BU33" s="246">
        <v>1941</v>
      </c>
      <c r="BV33" s="246">
        <v>743</v>
      </c>
      <c r="BW33" s="246">
        <v>7823</v>
      </c>
      <c r="BX33" s="246">
        <v>1714</v>
      </c>
      <c r="BY33" s="246">
        <v>2880</v>
      </c>
      <c r="BZ33" s="223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27"/>
      <c r="FC33" s="227"/>
      <c r="FD33" s="227"/>
      <c r="FE33" s="227"/>
      <c r="FF33" s="227"/>
      <c r="FG33" s="227"/>
      <c r="FH33" s="227"/>
      <c r="FI33" s="227"/>
      <c r="FJ33" s="227"/>
      <c r="FK33" s="227"/>
      <c r="FL33" s="227"/>
      <c r="FM33" s="227"/>
      <c r="FN33" s="227"/>
      <c r="FO33" s="227"/>
      <c r="FP33" s="227"/>
      <c r="FQ33" s="227"/>
      <c r="FR33" s="227"/>
      <c r="FS33" s="227"/>
      <c r="FT33" s="227"/>
      <c r="FU33" s="227"/>
      <c r="FV33" s="227"/>
      <c r="FW33" s="227"/>
      <c r="FX33" s="227"/>
      <c r="FY33" s="227"/>
      <c r="FZ33" s="227"/>
      <c r="GA33" s="227"/>
      <c r="GB33" s="227"/>
      <c r="GC33" s="227"/>
      <c r="GD33" s="227"/>
      <c r="GE33" s="227"/>
      <c r="GF33" s="227"/>
      <c r="GG33" s="227"/>
      <c r="GH33" s="227"/>
      <c r="GI33" s="227"/>
      <c r="GJ33" s="227"/>
      <c r="GK33" s="227"/>
      <c r="GL33" s="227"/>
      <c r="GM33" s="227"/>
      <c r="GN33" s="227"/>
      <c r="GO33" s="227"/>
      <c r="GP33" s="227"/>
      <c r="GQ33" s="227"/>
      <c r="GR33" s="227"/>
      <c r="GS33" s="227"/>
      <c r="GT33" s="227"/>
      <c r="GU33" s="227"/>
      <c r="GV33" s="227"/>
      <c r="GW33" s="227"/>
      <c r="GX33" s="227"/>
      <c r="GY33" s="227"/>
      <c r="GZ33" s="227"/>
      <c r="HA33" s="227"/>
      <c r="HB33" s="227"/>
      <c r="HC33" s="227"/>
      <c r="HD33" s="227"/>
      <c r="HE33" s="227"/>
      <c r="HF33" s="227"/>
      <c r="HG33" s="227"/>
      <c r="HH33" s="227"/>
      <c r="HI33" s="227"/>
      <c r="HJ33" s="227"/>
      <c r="HK33" s="227"/>
      <c r="HL33" s="227"/>
      <c r="HM33" s="227"/>
      <c r="HN33" s="227"/>
      <c r="HO33" s="227"/>
      <c r="HP33" s="227"/>
      <c r="HQ33" s="227"/>
      <c r="HR33" s="227"/>
      <c r="HS33" s="227"/>
      <c r="HT33" s="227"/>
      <c r="HU33" s="227"/>
      <c r="HV33" s="227"/>
      <c r="HW33" s="227"/>
      <c r="HX33" s="227"/>
      <c r="HY33" s="227"/>
      <c r="HZ33" s="227"/>
      <c r="IA33" s="227"/>
      <c r="IB33" s="227"/>
      <c r="IC33" s="227"/>
      <c r="ID33" s="227"/>
      <c r="IE33" s="227"/>
      <c r="IF33" s="227"/>
      <c r="IG33" s="227"/>
      <c r="IH33" s="227"/>
      <c r="II33" s="227"/>
      <c r="IJ33" s="227"/>
      <c r="IK33" s="227"/>
      <c r="IL33" s="227"/>
      <c r="IM33" s="227"/>
      <c r="IN33" s="227"/>
      <c r="IO33" s="227"/>
      <c r="IP33" s="227"/>
      <c r="IQ33" s="227"/>
      <c r="IR33" s="227"/>
      <c r="IS33" s="227"/>
      <c r="IT33" s="227"/>
      <c r="IU33" s="227"/>
      <c r="IV33" s="227"/>
      <c r="IW33" s="227"/>
      <c r="IX33" s="227"/>
      <c r="IY33" s="227"/>
      <c r="IZ33" s="227"/>
      <c r="JA33" s="227"/>
      <c r="JB33" s="227"/>
      <c r="JC33" s="227"/>
      <c r="JD33" s="227"/>
      <c r="JE33" s="227"/>
      <c r="JF33" s="227"/>
      <c r="JG33" s="227"/>
      <c r="JH33" s="227"/>
      <c r="JI33" s="227"/>
      <c r="JJ33" s="227"/>
      <c r="JK33" s="227"/>
      <c r="JL33" s="227"/>
      <c r="JM33" s="227"/>
      <c r="JN33" s="227"/>
      <c r="JO33" s="227"/>
      <c r="JP33" s="227"/>
      <c r="JQ33" s="227"/>
      <c r="JR33" s="227"/>
      <c r="JS33" s="227"/>
      <c r="JT33" s="227"/>
      <c r="JU33" s="227"/>
      <c r="JV33" s="227"/>
      <c r="JW33" s="227"/>
      <c r="JX33" s="227"/>
      <c r="JY33" s="227"/>
      <c r="JZ33" s="227"/>
      <c r="KA33" s="227"/>
      <c r="KB33" s="227"/>
      <c r="KC33" s="227"/>
      <c r="KD33" s="227"/>
      <c r="KE33" s="227"/>
      <c r="KF33" s="227"/>
      <c r="KG33" s="227"/>
      <c r="KH33" s="227"/>
      <c r="KI33" s="227"/>
      <c r="KJ33" s="227"/>
      <c r="KK33" s="227"/>
      <c r="KL33" s="227"/>
      <c r="KM33" s="227"/>
      <c r="KN33" s="227"/>
      <c r="KO33" s="227"/>
      <c r="KP33" s="227"/>
      <c r="KQ33" s="227"/>
      <c r="KR33" s="227"/>
      <c r="KS33" s="227"/>
      <c r="KT33" s="227"/>
      <c r="KU33" s="227"/>
      <c r="KV33" s="227"/>
      <c r="KW33" s="227"/>
      <c r="KX33" s="227"/>
      <c r="KY33" s="227"/>
      <c r="KZ33" s="227"/>
      <c r="LA33" s="227"/>
      <c r="LB33" s="227"/>
      <c r="LC33" s="227"/>
      <c r="LD33" s="227"/>
      <c r="LE33" s="227"/>
      <c r="LF33" s="227"/>
      <c r="LG33" s="227"/>
      <c r="LH33" s="227"/>
      <c r="LI33" s="227"/>
      <c r="LJ33" s="227"/>
      <c r="LK33" s="227"/>
      <c r="LL33" s="227"/>
      <c r="LM33" s="227"/>
      <c r="LN33" s="227"/>
      <c r="LO33" s="227"/>
      <c r="LP33" s="227"/>
      <c r="LQ33" s="227"/>
      <c r="LR33" s="227"/>
      <c r="LS33" s="227"/>
      <c r="LT33" s="227"/>
      <c r="LU33" s="227"/>
      <c r="LV33" s="227"/>
      <c r="LW33" s="227"/>
      <c r="LX33" s="227"/>
      <c r="LY33" s="227"/>
      <c r="LZ33" s="227"/>
      <c r="MA33" s="227"/>
      <c r="MB33" s="227"/>
      <c r="MC33" s="227"/>
      <c r="MD33" s="227"/>
      <c r="ME33" s="227"/>
      <c r="MF33" s="227"/>
      <c r="MG33" s="227"/>
      <c r="MH33" s="227"/>
      <c r="MI33" s="227"/>
      <c r="MJ33" s="227"/>
      <c r="MK33" s="227"/>
      <c r="ML33" s="227"/>
      <c r="MM33" s="227"/>
      <c r="MN33" s="227"/>
      <c r="MO33" s="227"/>
      <c r="MP33" s="227"/>
      <c r="MQ33" s="227"/>
      <c r="MR33" s="227"/>
      <c r="MS33" s="227"/>
      <c r="MT33" s="227"/>
      <c r="MU33" s="227"/>
      <c r="MV33" s="227"/>
      <c r="MW33" s="227"/>
      <c r="MX33" s="227"/>
      <c r="MY33" s="227"/>
      <c r="MZ33" s="227"/>
      <c r="NA33" s="227"/>
      <c r="NB33" s="227"/>
      <c r="NC33" s="227"/>
      <c r="ND33" s="227"/>
      <c r="NE33" s="227"/>
      <c r="NF33" s="227"/>
      <c r="NG33" s="227"/>
      <c r="NH33" s="227"/>
      <c r="NI33" s="227"/>
      <c r="NJ33" s="227"/>
      <c r="NK33" s="227"/>
      <c r="NL33" s="227"/>
      <c r="NM33" s="227"/>
      <c r="NN33" s="227"/>
      <c r="NO33" s="227"/>
      <c r="NP33" s="227"/>
      <c r="NQ33" s="227"/>
      <c r="NR33" s="227"/>
      <c r="NS33" s="227"/>
      <c r="NT33" s="227"/>
      <c r="NU33" s="227"/>
      <c r="NV33" s="227"/>
      <c r="NW33" s="227"/>
      <c r="NX33" s="227"/>
      <c r="NY33" s="227"/>
      <c r="NZ33" s="227"/>
      <c r="OA33" s="227"/>
      <c r="OB33" s="227"/>
      <c r="OC33" s="227"/>
      <c r="OD33" s="227"/>
      <c r="OE33" s="227"/>
      <c r="OF33" s="227"/>
      <c r="OG33" s="227"/>
      <c r="OH33" s="227"/>
      <c r="OI33" s="227"/>
      <c r="OJ33" s="227"/>
      <c r="OK33" s="227"/>
      <c r="OL33" s="227"/>
      <c r="OM33" s="227"/>
      <c r="ON33" s="227"/>
      <c r="OO33" s="227"/>
      <c r="OP33" s="227"/>
      <c r="OQ33" s="227"/>
      <c r="OR33" s="227"/>
      <c r="OS33" s="227"/>
      <c r="OT33" s="227"/>
      <c r="OU33" s="227"/>
      <c r="OV33" s="227"/>
      <c r="OW33" s="227"/>
      <c r="OX33" s="227"/>
      <c r="OY33" s="227"/>
      <c r="OZ33" s="227"/>
      <c r="PA33" s="227"/>
      <c r="PB33" s="227"/>
      <c r="PC33" s="227"/>
      <c r="PD33" s="227"/>
      <c r="PE33" s="227"/>
      <c r="PF33" s="227"/>
      <c r="PG33" s="227"/>
      <c r="PH33" s="227"/>
      <c r="PI33" s="227"/>
      <c r="PJ33" s="227"/>
      <c r="PK33" s="227"/>
      <c r="PL33" s="227"/>
      <c r="PM33" s="227"/>
      <c r="PN33" s="227"/>
      <c r="PO33" s="227"/>
      <c r="PP33" s="227"/>
      <c r="PQ33" s="227"/>
      <c r="PR33" s="227"/>
      <c r="PS33" s="227"/>
      <c r="PT33" s="227"/>
      <c r="PU33" s="227"/>
      <c r="PV33" s="227"/>
      <c r="PW33" s="227"/>
      <c r="PX33" s="227"/>
      <c r="PY33" s="227"/>
      <c r="PZ33" s="227"/>
      <c r="QA33" s="227"/>
      <c r="QB33" s="227"/>
      <c r="QC33" s="227"/>
      <c r="QD33" s="227"/>
      <c r="QE33" s="227"/>
      <c r="QF33" s="227"/>
      <c r="QG33" s="227"/>
      <c r="QH33" s="227"/>
      <c r="QI33" s="227"/>
      <c r="QJ33" s="227"/>
      <c r="QK33" s="227"/>
      <c r="QL33" s="227"/>
      <c r="QM33" s="227"/>
      <c r="QN33" s="227"/>
      <c r="QO33" s="227"/>
      <c r="QP33" s="227"/>
      <c r="QQ33" s="227"/>
      <c r="QR33" s="227"/>
      <c r="QS33" s="227"/>
      <c r="QT33" s="227"/>
      <c r="QU33" s="227"/>
      <c r="QV33" s="227"/>
      <c r="QW33" s="227"/>
      <c r="QX33" s="227"/>
      <c r="QY33" s="227"/>
      <c r="QZ33" s="227"/>
      <c r="RA33" s="227"/>
      <c r="RB33" s="227"/>
      <c r="RC33" s="227"/>
      <c r="RD33" s="227"/>
      <c r="RE33" s="227"/>
      <c r="RF33" s="227"/>
      <c r="RG33" s="227"/>
      <c r="RH33" s="227"/>
      <c r="RI33" s="227"/>
      <c r="RJ33" s="227"/>
      <c r="RK33" s="227"/>
      <c r="RL33" s="227"/>
      <c r="RM33" s="227"/>
      <c r="RN33" s="227"/>
      <c r="RO33" s="227"/>
      <c r="RP33" s="227"/>
      <c r="RQ33" s="227"/>
      <c r="RR33" s="227"/>
      <c r="RS33" s="227"/>
      <c r="RT33" s="227"/>
      <c r="RU33" s="227"/>
    </row>
    <row r="34" spans="1:489" s="229" customFormat="1">
      <c r="A34" s="221"/>
      <c r="B34" s="230" t="s">
        <v>206</v>
      </c>
      <c r="C34" s="223"/>
      <c r="D34" s="230" t="s">
        <v>188</v>
      </c>
      <c r="E34" s="230" t="s">
        <v>194</v>
      </c>
      <c r="F34" s="223"/>
      <c r="G34" s="230" t="s">
        <v>170</v>
      </c>
      <c r="H34" s="223"/>
      <c r="I34" s="224" t="s">
        <v>367</v>
      </c>
      <c r="J34" s="223"/>
      <c r="K34" s="225" t="s">
        <v>368</v>
      </c>
      <c r="L34" s="56">
        <v>164100</v>
      </c>
      <c r="M34" s="56">
        <v>41025</v>
      </c>
      <c r="N34" s="61">
        <v>0.65</v>
      </c>
      <c r="O34" s="231"/>
      <c r="P34" s="56">
        <f>SUM(Q34:V34)</f>
        <v>57272</v>
      </c>
      <c r="Q34" s="246">
        <v>43322</v>
      </c>
      <c r="R34" s="246">
        <v>2550</v>
      </c>
      <c r="S34" s="62">
        <v>2093</v>
      </c>
      <c r="T34" s="246">
        <v>3930</v>
      </c>
      <c r="U34" s="246">
        <v>2917</v>
      </c>
      <c r="V34" s="246">
        <v>2460</v>
      </c>
      <c r="W34" s="247">
        <f>SUM(X34:Y34)</f>
        <v>20325</v>
      </c>
      <c r="X34" s="246">
        <v>19489</v>
      </c>
      <c r="Y34" s="246">
        <v>836</v>
      </c>
      <c r="Z34" s="223"/>
      <c r="AA34" s="247">
        <f>SUM(AB34:AE34)</f>
        <v>8660</v>
      </c>
      <c r="AB34" s="246">
        <v>5672</v>
      </c>
      <c r="AC34" s="246">
        <v>1545</v>
      </c>
      <c r="AD34" s="246">
        <v>761</v>
      </c>
      <c r="AE34" s="246">
        <v>682</v>
      </c>
      <c r="AF34" s="246">
        <v>5695</v>
      </c>
      <c r="AG34" s="223"/>
      <c r="AH34" s="247">
        <f t="shared" si="15"/>
        <v>13365</v>
      </c>
      <c r="AI34" s="246">
        <v>3661</v>
      </c>
      <c r="AJ34" s="246">
        <v>1623</v>
      </c>
      <c r="AK34" s="246">
        <v>1565</v>
      </c>
      <c r="AL34" s="246">
        <v>2308</v>
      </c>
      <c r="AM34" s="246">
        <v>2034</v>
      </c>
      <c r="AN34" s="246">
        <v>2174</v>
      </c>
      <c r="AO34" s="247">
        <f t="shared" si="16"/>
        <v>13255</v>
      </c>
      <c r="AP34" s="246">
        <v>7625</v>
      </c>
      <c r="AQ34" s="246">
        <v>2086</v>
      </c>
      <c r="AR34" s="246">
        <v>1968</v>
      </c>
      <c r="AS34" s="246">
        <v>1576</v>
      </c>
      <c r="AT34" s="246">
        <v>5485</v>
      </c>
      <c r="AU34" s="248">
        <v>0</v>
      </c>
      <c r="AV34" s="246">
        <v>4838</v>
      </c>
      <c r="AW34" s="62">
        <v>3151</v>
      </c>
      <c r="AX34" s="246">
        <v>2944</v>
      </c>
      <c r="AY34" s="247">
        <f t="shared" si="17"/>
        <v>3822</v>
      </c>
      <c r="AZ34" s="246">
        <v>1088</v>
      </c>
      <c r="BA34" s="246">
        <v>172</v>
      </c>
      <c r="BB34" s="246">
        <v>619</v>
      </c>
      <c r="BC34" s="246">
        <v>377</v>
      </c>
      <c r="BD34" s="246">
        <v>1166</v>
      </c>
      <c r="BE34" s="246">
        <v>400</v>
      </c>
      <c r="BF34" s="223"/>
      <c r="BG34" s="247">
        <f t="shared" si="11"/>
        <v>4221</v>
      </c>
      <c r="BH34" s="246">
        <v>3254</v>
      </c>
      <c r="BI34" s="246">
        <v>967</v>
      </c>
      <c r="BJ34" s="246">
        <v>1396</v>
      </c>
      <c r="BK34" s="246">
        <v>2075</v>
      </c>
      <c r="BL34" s="246">
        <v>3325</v>
      </c>
      <c r="BM34" s="246">
        <v>4149</v>
      </c>
      <c r="BN34" s="62">
        <v>2260</v>
      </c>
      <c r="BO34" s="246">
        <v>2462</v>
      </c>
      <c r="BP34" s="246">
        <v>1765</v>
      </c>
      <c r="BQ34" s="246">
        <v>1881</v>
      </c>
      <c r="BR34" s="223"/>
      <c r="BS34" s="246">
        <v>531</v>
      </c>
      <c r="BT34" s="246">
        <v>2353</v>
      </c>
      <c r="BU34" s="246">
        <v>379</v>
      </c>
      <c r="BV34" s="246">
        <v>266</v>
      </c>
      <c r="BW34" s="246">
        <v>2599</v>
      </c>
      <c r="BX34" s="246">
        <v>271</v>
      </c>
      <c r="BY34" s="246">
        <v>1041</v>
      </c>
      <c r="BZ34" s="223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27"/>
      <c r="FC34" s="227"/>
      <c r="FD34" s="227"/>
      <c r="FE34" s="227"/>
      <c r="FF34" s="227"/>
      <c r="FG34" s="227"/>
      <c r="FH34" s="227"/>
      <c r="FI34" s="227"/>
      <c r="FJ34" s="227"/>
      <c r="FK34" s="227"/>
      <c r="FL34" s="227"/>
      <c r="FM34" s="227"/>
      <c r="FN34" s="227"/>
      <c r="FO34" s="227"/>
      <c r="FP34" s="227"/>
      <c r="FQ34" s="227"/>
      <c r="FR34" s="227"/>
      <c r="FS34" s="227"/>
      <c r="FT34" s="227"/>
      <c r="FU34" s="227"/>
      <c r="FV34" s="227"/>
      <c r="FW34" s="227"/>
      <c r="FX34" s="227"/>
      <c r="FY34" s="227"/>
      <c r="FZ34" s="227"/>
      <c r="GA34" s="227"/>
      <c r="GB34" s="227"/>
      <c r="GC34" s="227"/>
      <c r="GD34" s="227"/>
      <c r="GE34" s="227"/>
      <c r="GF34" s="227"/>
      <c r="GG34" s="227"/>
      <c r="GH34" s="227"/>
      <c r="GI34" s="227"/>
      <c r="GJ34" s="227"/>
      <c r="GK34" s="227"/>
      <c r="GL34" s="227"/>
      <c r="GM34" s="227"/>
      <c r="GN34" s="227"/>
      <c r="GO34" s="227"/>
      <c r="GP34" s="227"/>
      <c r="GQ34" s="227"/>
      <c r="GR34" s="227"/>
      <c r="GS34" s="227"/>
      <c r="GT34" s="227"/>
      <c r="GU34" s="227"/>
      <c r="GV34" s="227"/>
      <c r="GW34" s="227"/>
      <c r="GX34" s="227"/>
      <c r="GY34" s="227"/>
      <c r="GZ34" s="227"/>
      <c r="HA34" s="227"/>
      <c r="HB34" s="227"/>
      <c r="HC34" s="227"/>
      <c r="HD34" s="227"/>
      <c r="HE34" s="227"/>
      <c r="HF34" s="227"/>
      <c r="HG34" s="227"/>
      <c r="HH34" s="227"/>
      <c r="HI34" s="227"/>
      <c r="HJ34" s="227"/>
      <c r="HK34" s="227"/>
      <c r="HL34" s="227"/>
      <c r="HM34" s="227"/>
      <c r="HN34" s="227"/>
      <c r="HO34" s="227"/>
      <c r="HP34" s="227"/>
      <c r="HQ34" s="227"/>
      <c r="HR34" s="227"/>
      <c r="HS34" s="227"/>
      <c r="HT34" s="227"/>
      <c r="HU34" s="227"/>
      <c r="HV34" s="227"/>
      <c r="HW34" s="227"/>
      <c r="HX34" s="227"/>
      <c r="HY34" s="227"/>
      <c r="HZ34" s="227"/>
      <c r="IA34" s="227"/>
      <c r="IB34" s="227"/>
      <c r="IC34" s="227"/>
      <c r="ID34" s="227"/>
      <c r="IE34" s="227"/>
      <c r="IF34" s="227"/>
      <c r="IG34" s="227"/>
      <c r="IH34" s="227"/>
      <c r="II34" s="227"/>
      <c r="IJ34" s="227"/>
      <c r="IK34" s="227"/>
      <c r="IL34" s="227"/>
      <c r="IM34" s="227"/>
      <c r="IN34" s="227"/>
      <c r="IO34" s="227"/>
      <c r="IP34" s="227"/>
      <c r="IQ34" s="227"/>
      <c r="IR34" s="227"/>
      <c r="IS34" s="227"/>
      <c r="IT34" s="227"/>
      <c r="IU34" s="227"/>
      <c r="IV34" s="227"/>
      <c r="IW34" s="227"/>
      <c r="IX34" s="227"/>
      <c r="IY34" s="227"/>
      <c r="IZ34" s="227"/>
      <c r="JA34" s="227"/>
      <c r="JB34" s="227"/>
      <c r="JC34" s="227"/>
      <c r="JD34" s="227"/>
      <c r="JE34" s="227"/>
      <c r="JF34" s="227"/>
      <c r="JG34" s="227"/>
      <c r="JH34" s="227"/>
      <c r="JI34" s="227"/>
      <c r="JJ34" s="227"/>
      <c r="JK34" s="227"/>
      <c r="JL34" s="227"/>
      <c r="JM34" s="227"/>
      <c r="JN34" s="227"/>
      <c r="JO34" s="227"/>
      <c r="JP34" s="227"/>
      <c r="JQ34" s="227"/>
      <c r="JR34" s="227"/>
      <c r="JS34" s="227"/>
      <c r="JT34" s="227"/>
      <c r="JU34" s="227"/>
      <c r="JV34" s="227"/>
      <c r="JW34" s="227"/>
      <c r="JX34" s="227"/>
      <c r="JY34" s="227"/>
      <c r="JZ34" s="227"/>
      <c r="KA34" s="227"/>
      <c r="KB34" s="227"/>
      <c r="KC34" s="227"/>
      <c r="KD34" s="227"/>
      <c r="KE34" s="227"/>
      <c r="KF34" s="227"/>
      <c r="KG34" s="227"/>
      <c r="KH34" s="227"/>
      <c r="KI34" s="227"/>
      <c r="KJ34" s="227"/>
      <c r="KK34" s="227"/>
      <c r="KL34" s="227"/>
      <c r="KM34" s="227"/>
      <c r="KN34" s="227"/>
      <c r="KO34" s="227"/>
      <c r="KP34" s="227"/>
      <c r="KQ34" s="227"/>
      <c r="KR34" s="227"/>
      <c r="KS34" s="227"/>
      <c r="KT34" s="227"/>
      <c r="KU34" s="227"/>
      <c r="KV34" s="227"/>
      <c r="KW34" s="227"/>
      <c r="KX34" s="227"/>
      <c r="KY34" s="227"/>
      <c r="KZ34" s="227"/>
      <c r="LA34" s="227"/>
      <c r="LB34" s="227"/>
      <c r="LC34" s="227"/>
      <c r="LD34" s="227"/>
      <c r="LE34" s="227"/>
      <c r="LF34" s="227"/>
      <c r="LG34" s="227"/>
      <c r="LH34" s="227"/>
      <c r="LI34" s="227"/>
      <c r="LJ34" s="227"/>
      <c r="LK34" s="227"/>
      <c r="LL34" s="227"/>
      <c r="LM34" s="227"/>
      <c r="LN34" s="227"/>
      <c r="LO34" s="227"/>
      <c r="LP34" s="227"/>
      <c r="LQ34" s="227"/>
      <c r="LR34" s="227"/>
      <c r="LS34" s="227"/>
      <c r="LT34" s="227"/>
      <c r="LU34" s="227"/>
      <c r="LV34" s="227"/>
      <c r="LW34" s="227"/>
      <c r="LX34" s="227"/>
      <c r="LY34" s="227"/>
      <c r="LZ34" s="227"/>
      <c r="MA34" s="227"/>
      <c r="MB34" s="227"/>
      <c r="MC34" s="227"/>
      <c r="MD34" s="227"/>
      <c r="ME34" s="227"/>
      <c r="MF34" s="227"/>
      <c r="MG34" s="227"/>
      <c r="MH34" s="227"/>
      <c r="MI34" s="227"/>
      <c r="MJ34" s="227"/>
      <c r="MK34" s="227"/>
      <c r="ML34" s="227"/>
      <c r="MM34" s="227"/>
      <c r="MN34" s="227"/>
      <c r="MO34" s="227"/>
      <c r="MP34" s="227"/>
      <c r="MQ34" s="227"/>
      <c r="MR34" s="227"/>
      <c r="MS34" s="227"/>
      <c r="MT34" s="227"/>
      <c r="MU34" s="227"/>
      <c r="MV34" s="227"/>
      <c r="MW34" s="227"/>
      <c r="MX34" s="227"/>
      <c r="MY34" s="227"/>
      <c r="MZ34" s="227"/>
      <c r="NA34" s="227"/>
      <c r="NB34" s="227"/>
      <c r="NC34" s="227"/>
      <c r="ND34" s="227"/>
      <c r="NE34" s="227"/>
      <c r="NF34" s="227"/>
      <c r="NG34" s="227"/>
      <c r="NH34" s="227"/>
      <c r="NI34" s="227"/>
      <c r="NJ34" s="227"/>
      <c r="NK34" s="227"/>
      <c r="NL34" s="227"/>
      <c r="NM34" s="227"/>
      <c r="NN34" s="227"/>
      <c r="NO34" s="227"/>
      <c r="NP34" s="227"/>
      <c r="NQ34" s="227"/>
      <c r="NR34" s="227"/>
      <c r="NS34" s="227"/>
      <c r="NT34" s="227"/>
      <c r="NU34" s="227"/>
      <c r="NV34" s="227"/>
      <c r="NW34" s="227"/>
      <c r="NX34" s="227"/>
      <c r="NY34" s="227"/>
      <c r="NZ34" s="227"/>
      <c r="OA34" s="227"/>
      <c r="OB34" s="227"/>
      <c r="OC34" s="227"/>
      <c r="OD34" s="227"/>
      <c r="OE34" s="227"/>
      <c r="OF34" s="227"/>
      <c r="OG34" s="227"/>
      <c r="OH34" s="227"/>
      <c r="OI34" s="227"/>
      <c r="OJ34" s="227"/>
      <c r="OK34" s="227"/>
      <c r="OL34" s="227"/>
      <c r="OM34" s="227"/>
      <c r="ON34" s="227"/>
      <c r="OO34" s="227"/>
      <c r="OP34" s="227"/>
      <c r="OQ34" s="227"/>
      <c r="OR34" s="227"/>
      <c r="OS34" s="227"/>
      <c r="OT34" s="227"/>
      <c r="OU34" s="227"/>
      <c r="OV34" s="227"/>
      <c r="OW34" s="227"/>
      <c r="OX34" s="227"/>
      <c r="OY34" s="227"/>
      <c r="OZ34" s="227"/>
      <c r="PA34" s="227"/>
      <c r="PB34" s="227"/>
      <c r="PC34" s="227"/>
      <c r="PD34" s="227"/>
      <c r="PE34" s="227"/>
      <c r="PF34" s="227"/>
      <c r="PG34" s="227"/>
      <c r="PH34" s="227"/>
      <c r="PI34" s="227"/>
      <c r="PJ34" s="227"/>
      <c r="PK34" s="227"/>
      <c r="PL34" s="227"/>
      <c r="PM34" s="227"/>
      <c r="PN34" s="227"/>
      <c r="PO34" s="227"/>
      <c r="PP34" s="227"/>
      <c r="PQ34" s="227"/>
      <c r="PR34" s="227"/>
      <c r="PS34" s="227"/>
      <c r="PT34" s="227"/>
      <c r="PU34" s="227"/>
      <c r="PV34" s="227"/>
      <c r="PW34" s="227"/>
      <c r="PX34" s="227"/>
      <c r="PY34" s="227"/>
      <c r="PZ34" s="227"/>
      <c r="QA34" s="227"/>
      <c r="QB34" s="227"/>
      <c r="QC34" s="227"/>
      <c r="QD34" s="227"/>
      <c r="QE34" s="227"/>
      <c r="QF34" s="227"/>
      <c r="QG34" s="227"/>
      <c r="QH34" s="227"/>
      <c r="QI34" s="227"/>
      <c r="QJ34" s="227"/>
      <c r="QK34" s="227"/>
      <c r="QL34" s="227"/>
      <c r="QM34" s="227"/>
      <c r="QN34" s="227"/>
      <c r="QO34" s="227"/>
      <c r="QP34" s="227"/>
      <c r="QQ34" s="227"/>
      <c r="QR34" s="227"/>
      <c r="QS34" s="227"/>
      <c r="QT34" s="227"/>
      <c r="QU34" s="227"/>
      <c r="QV34" s="227"/>
      <c r="QW34" s="227"/>
      <c r="QX34" s="227"/>
      <c r="QY34" s="227"/>
      <c r="QZ34" s="227"/>
      <c r="RA34" s="227"/>
      <c r="RB34" s="227"/>
      <c r="RC34" s="227"/>
      <c r="RD34" s="227"/>
      <c r="RE34" s="227"/>
      <c r="RF34" s="227"/>
      <c r="RG34" s="227"/>
      <c r="RH34" s="227"/>
      <c r="RI34" s="227"/>
      <c r="RJ34" s="227"/>
      <c r="RK34" s="227"/>
      <c r="RL34" s="227"/>
      <c r="RM34" s="227"/>
      <c r="RN34" s="227"/>
      <c r="RO34" s="227"/>
      <c r="RP34" s="227"/>
      <c r="RQ34" s="227"/>
      <c r="RR34" s="227"/>
      <c r="RS34" s="227"/>
      <c r="RT34" s="227"/>
      <c r="RU34" s="227"/>
    </row>
    <row r="35" spans="1:489" s="229" customFormat="1">
      <c r="A35" s="221"/>
      <c r="B35" s="230" t="s">
        <v>206</v>
      </c>
      <c r="C35" s="223"/>
      <c r="D35" s="230" t="s">
        <v>194</v>
      </c>
      <c r="E35" s="230" t="s">
        <v>201</v>
      </c>
      <c r="F35" s="223"/>
      <c r="G35" s="230" t="s">
        <v>219</v>
      </c>
      <c r="H35" s="223"/>
      <c r="I35" s="224" t="s">
        <v>227</v>
      </c>
      <c r="J35" s="223"/>
      <c r="K35" s="225" t="s">
        <v>228</v>
      </c>
      <c r="L35" s="56">
        <v>343000</v>
      </c>
      <c r="M35" s="56">
        <v>85750</v>
      </c>
      <c r="N35" s="61">
        <v>0.65</v>
      </c>
      <c r="O35" s="231"/>
      <c r="P35" s="56">
        <f t="shared" si="13"/>
        <v>141161</v>
      </c>
      <c r="Q35" s="62">
        <v>105647</v>
      </c>
      <c r="R35" s="62">
        <v>3894</v>
      </c>
      <c r="S35" s="62">
        <v>6610</v>
      </c>
      <c r="T35" s="62">
        <v>10527</v>
      </c>
      <c r="U35" s="62">
        <v>7743</v>
      </c>
      <c r="V35" s="62">
        <v>6740</v>
      </c>
      <c r="W35" s="56">
        <f t="shared" si="18"/>
        <v>38221</v>
      </c>
      <c r="X35" s="62">
        <v>37054</v>
      </c>
      <c r="Y35" s="62">
        <v>1167</v>
      </c>
      <c r="Z35" s="223"/>
      <c r="AA35" s="56">
        <f t="shared" si="14"/>
        <v>24350</v>
      </c>
      <c r="AB35" s="62">
        <v>15071</v>
      </c>
      <c r="AC35" s="62">
        <v>5310</v>
      </c>
      <c r="AD35" s="62">
        <v>2011</v>
      </c>
      <c r="AE35" s="62">
        <v>1958</v>
      </c>
      <c r="AF35" s="62">
        <v>6829</v>
      </c>
      <c r="AG35" s="223"/>
      <c r="AH35" s="56">
        <f t="shared" si="15"/>
        <v>12062</v>
      </c>
      <c r="AI35" s="62">
        <v>3277</v>
      </c>
      <c r="AJ35" s="62">
        <v>1464</v>
      </c>
      <c r="AK35" s="62">
        <v>1445</v>
      </c>
      <c r="AL35" s="62">
        <v>2079</v>
      </c>
      <c r="AM35" s="62">
        <v>1828</v>
      </c>
      <c r="AN35" s="62">
        <v>1969</v>
      </c>
      <c r="AO35" s="56">
        <f t="shared" si="16"/>
        <v>24172</v>
      </c>
      <c r="AP35" s="62">
        <v>14621</v>
      </c>
      <c r="AQ35" s="62">
        <v>2981</v>
      </c>
      <c r="AR35" s="62">
        <v>3972</v>
      </c>
      <c r="AS35" s="62">
        <v>2598</v>
      </c>
      <c r="AT35" s="62">
        <v>14875</v>
      </c>
      <c r="AU35" s="223">
        <v>0</v>
      </c>
      <c r="AV35" s="62">
        <v>8296</v>
      </c>
      <c r="AW35" s="62">
        <v>9910</v>
      </c>
      <c r="AX35" s="62">
        <v>7952</v>
      </c>
      <c r="AY35" s="56">
        <f t="shared" si="17"/>
        <v>6729</v>
      </c>
      <c r="AZ35" s="62">
        <v>3871</v>
      </c>
      <c r="BA35" s="62">
        <v>514</v>
      </c>
      <c r="BB35" s="62">
        <v>340</v>
      </c>
      <c r="BC35" s="62">
        <v>268</v>
      </c>
      <c r="BD35" s="62">
        <v>1533</v>
      </c>
      <c r="BE35" s="62">
        <v>203</v>
      </c>
      <c r="BF35" s="223"/>
      <c r="BG35" s="56">
        <f t="shared" si="11"/>
        <v>11904</v>
      </c>
      <c r="BH35" s="62">
        <v>9298</v>
      </c>
      <c r="BI35" s="62">
        <v>2606</v>
      </c>
      <c r="BJ35" s="62">
        <v>4272</v>
      </c>
      <c r="BK35" s="62">
        <v>3068</v>
      </c>
      <c r="BL35" s="62">
        <v>8391</v>
      </c>
      <c r="BM35" s="62">
        <v>8885</v>
      </c>
      <c r="BN35" s="62">
        <v>3499</v>
      </c>
      <c r="BO35" s="62">
        <v>5360</v>
      </c>
      <c r="BP35" s="62">
        <v>3860</v>
      </c>
      <c r="BQ35" s="62">
        <v>3439</v>
      </c>
      <c r="BR35" s="223"/>
      <c r="BS35" s="62">
        <v>893</v>
      </c>
      <c r="BT35" s="62">
        <v>5062</v>
      </c>
      <c r="BU35" s="62">
        <v>1274</v>
      </c>
      <c r="BV35" s="62">
        <v>391</v>
      </c>
      <c r="BW35" s="62">
        <v>5139</v>
      </c>
      <c r="BX35" s="62">
        <v>1311</v>
      </c>
      <c r="BY35" s="62">
        <v>1111</v>
      </c>
      <c r="BZ35" s="223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27"/>
      <c r="FC35" s="227"/>
      <c r="FD35" s="227"/>
      <c r="FE35" s="227"/>
      <c r="FF35" s="227"/>
      <c r="FG35" s="227"/>
      <c r="FH35" s="227"/>
      <c r="FI35" s="227"/>
      <c r="FJ35" s="227"/>
      <c r="FK35" s="227"/>
      <c r="FL35" s="227"/>
      <c r="FM35" s="227"/>
      <c r="FN35" s="227"/>
      <c r="FO35" s="227"/>
      <c r="FP35" s="227"/>
      <c r="FQ35" s="227"/>
      <c r="FR35" s="227"/>
      <c r="FS35" s="227"/>
      <c r="FT35" s="227"/>
      <c r="FU35" s="227"/>
      <c r="FV35" s="227"/>
      <c r="FW35" s="227"/>
      <c r="FX35" s="227"/>
      <c r="FY35" s="227"/>
      <c r="FZ35" s="227"/>
      <c r="GA35" s="227"/>
      <c r="GB35" s="227"/>
      <c r="GC35" s="227"/>
      <c r="GD35" s="227"/>
      <c r="GE35" s="227"/>
      <c r="GF35" s="227"/>
      <c r="GG35" s="227"/>
      <c r="GH35" s="227"/>
      <c r="GI35" s="227"/>
      <c r="GJ35" s="227"/>
      <c r="GK35" s="227"/>
      <c r="GL35" s="227"/>
      <c r="GM35" s="227"/>
      <c r="GN35" s="227"/>
      <c r="GO35" s="227"/>
      <c r="GP35" s="227"/>
      <c r="GQ35" s="227"/>
      <c r="GR35" s="227"/>
      <c r="GS35" s="227"/>
      <c r="GT35" s="227"/>
      <c r="GU35" s="227"/>
      <c r="GV35" s="227"/>
      <c r="GW35" s="227"/>
      <c r="GX35" s="227"/>
      <c r="GY35" s="227"/>
      <c r="GZ35" s="227"/>
      <c r="HA35" s="227"/>
      <c r="HB35" s="227"/>
      <c r="HC35" s="227"/>
      <c r="HD35" s="227"/>
      <c r="HE35" s="227"/>
      <c r="HF35" s="227"/>
      <c r="HG35" s="227"/>
      <c r="HH35" s="227"/>
      <c r="HI35" s="227"/>
      <c r="HJ35" s="227"/>
      <c r="HK35" s="227"/>
      <c r="HL35" s="227"/>
      <c r="HM35" s="227"/>
      <c r="HN35" s="227"/>
      <c r="HO35" s="227"/>
      <c r="HP35" s="227"/>
      <c r="HQ35" s="227"/>
      <c r="HR35" s="227"/>
      <c r="HS35" s="227"/>
      <c r="HT35" s="227"/>
      <c r="HU35" s="227"/>
      <c r="HV35" s="227"/>
      <c r="HW35" s="227"/>
      <c r="HX35" s="227"/>
      <c r="HY35" s="227"/>
      <c r="HZ35" s="227"/>
      <c r="IA35" s="227"/>
      <c r="IB35" s="227"/>
      <c r="IC35" s="227"/>
      <c r="ID35" s="227"/>
      <c r="IE35" s="227"/>
      <c r="IF35" s="227"/>
      <c r="IG35" s="227"/>
      <c r="IH35" s="227"/>
      <c r="II35" s="227"/>
      <c r="IJ35" s="227"/>
      <c r="IK35" s="227"/>
      <c r="IL35" s="227"/>
      <c r="IM35" s="227"/>
      <c r="IN35" s="227"/>
      <c r="IO35" s="227"/>
      <c r="IP35" s="227"/>
      <c r="IQ35" s="227"/>
      <c r="IR35" s="227"/>
      <c r="IS35" s="227"/>
      <c r="IT35" s="227"/>
      <c r="IU35" s="227"/>
      <c r="IV35" s="227"/>
      <c r="IW35" s="227"/>
      <c r="IX35" s="227"/>
      <c r="IY35" s="227"/>
      <c r="IZ35" s="227"/>
      <c r="JA35" s="227"/>
      <c r="JB35" s="227"/>
      <c r="JC35" s="227"/>
      <c r="JD35" s="227"/>
      <c r="JE35" s="227"/>
      <c r="JF35" s="227"/>
      <c r="JG35" s="227"/>
      <c r="JH35" s="227"/>
      <c r="JI35" s="227"/>
      <c r="JJ35" s="227"/>
      <c r="JK35" s="227"/>
      <c r="JL35" s="227"/>
      <c r="JM35" s="227"/>
      <c r="JN35" s="227"/>
      <c r="JO35" s="227"/>
      <c r="JP35" s="227"/>
      <c r="JQ35" s="227"/>
      <c r="JR35" s="227"/>
      <c r="JS35" s="227"/>
      <c r="JT35" s="227"/>
      <c r="JU35" s="227"/>
      <c r="JV35" s="227"/>
      <c r="JW35" s="227"/>
      <c r="JX35" s="227"/>
      <c r="JY35" s="227"/>
      <c r="JZ35" s="227"/>
      <c r="KA35" s="227"/>
      <c r="KB35" s="227"/>
      <c r="KC35" s="227"/>
      <c r="KD35" s="227"/>
      <c r="KE35" s="227"/>
      <c r="KF35" s="227"/>
      <c r="KG35" s="227"/>
      <c r="KH35" s="227"/>
      <c r="KI35" s="227"/>
      <c r="KJ35" s="227"/>
      <c r="KK35" s="227"/>
      <c r="KL35" s="227"/>
      <c r="KM35" s="227"/>
      <c r="KN35" s="227"/>
      <c r="KO35" s="227"/>
      <c r="KP35" s="227"/>
      <c r="KQ35" s="227"/>
      <c r="KR35" s="227"/>
      <c r="KS35" s="227"/>
      <c r="KT35" s="227"/>
      <c r="KU35" s="227"/>
      <c r="KV35" s="227"/>
      <c r="KW35" s="227"/>
      <c r="KX35" s="227"/>
      <c r="KY35" s="227"/>
      <c r="KZ35" s="227"/>
      <c r="LA35" s="227"/>
      <c r="LB35" s="227"/>
      <c r="LC35" s="227"/>
      <c r="LD35" s="227"/>
      <c r="LE35" s="227"/>
      <c r="LF35" s="227"/>
      <c r="LG35" s="227"/>
      <c r="LH35" s="227"/>
      <c r="LI35" s="227"/>
      <c r="LJ35" s="227"/>
      <c r="LK35" s="227"/>
      <c r="LL35" s="227"/>
      <c r="LM35" s="227"/>
      <c r="LN35" s="227"/>
      <c r="LO35" s="227"/>
      <c r="LP35" s="227"/>
      <c r="LQ35" s="227"/>
      <c r="LR35" s="227"/>
      <c r="LS35" s="227"/>
      <c r="LT35" s="227"/>
      <c r="LU35" s="227"/>
      <c r="LV35" s="227"/>
      <c r="LW35" s="227"/>
      <c r="LX35" s="227"/>
      <c r="LY35" s="227"/>
      <c r="LZ35" s="227"/>
      <c r="MA35" s="227"/>
      <c r="MB35" s="227"/>
      <c r="MC35" s="227"/>
      <c r="MD35" s="227"/>
      <c r="ME35" s="227"/>
      <c r="MF35" s="227"/>
      <c r="MG35" s="227"/>
      <c r="MH35" s="227"/>
      <c r="MI35" s="227"/>
      <c r="MJ35" s="227"/>
      <c r="MK35" s="227"/>
      <c r="ML35" s="227"/>
      <c r="MM35" s="227"/>
      <c r="MN35" s="227"/>
      <c r="MO35" s="227"/>
      <c r="MP35" s="227"/>
      <c r="MQ35" s="227"/>
      <c r="MR35" s="227"/>
      <c r="MS35" s="227"/>
      <c r="MT35" s="227"/>
      <c r="MU35" s="227"/>
      <c r="MV35" s="227"/>
      <c r="MW35" s="227"/>
      <c r="MX35" s="227"/>
      <c r="MY35" s="227"/>
      <c r="MZ35" s="227"/>
      <c r="NA35" s="227"/>
      <c r="NB35" s="227"/>
      <c r="NC35" s="227"/>
      <c r="ND35" s="227"/>
      <c r="NE35" s="227"/>
      <c r="NF35" s="227"/>
      <c r="NG35" s="227"/>
      <c r="NH35" s="227"/>
      <c r="NI35" s="227"/>
      <c r="NJ35" s="227"/>
      <c r="NK35" s="227"/>
      <c r="NL35" s="227"/>
      <c r="NM35" s="227"/>
      <c r="NN35" s="227"/>
      <c r="NO35" s="227"/>
      <c r="NP35" s="227"/>
      <c r="NQ35" s="227"/>
      <c r="NR35" s="227"/>
      <c r="NS35" s="227"/>
      <c r="NT35" s="227"/>
      <c r="NU35" s="227"/>
      <c r="NV35" s="227"/>
      <c r="NW35" s="227"/>
      <c r="NX35" s="227"/>
      <c r="NY35" s="227"/>
      <c r="NZ35" s="227"/>
      <c r="OA35" s="227"/>
      <c r="OB35" s="227"/>
      <c r="OC35" s="227"/>
      <c r="OD35" s="227"/>
      <c r="OE35" s="227"/>
      <c r="OF35" s="227"/>
      <c r="OG35" s="227"/>
      <c r="OH35" s="227"/>
      <c r="OI35" s="227"/>
      <c r="OJ35" s="227"/>
      <c r="OK35" s="227"/>
      <c r="OL35" s="227"/>
      <c r="OM35" s="227"/>
      <c r="ON35" s="227"/>
      <c r="OO35" s="227"/>
      <c r="OP35" s="227"/>
      <c r="OQ35" s="227"/>
      <c r="OR35" s="227"/>
      <c r="OS35" s="227"/>
      <c r="OT35" s="227"/>
      <c r="OU35" s="227"/>
      <c r="OV35" s="227"/>
      <c r="OW35" s="227"/>
      <c r="OX35" s="227"/>
      <c r="OY35" s="227"/>
      <c r="OZ35" s="227"/>
      <c r="PA35" s="227"/>
      <c r="PB35" s="227"/>
      <c r="PC35" s="227"/>
      <c r="PD35" s="227"/>
      <c r="PE35" s="227"/>
      <c r="PF35" s="227"/>
      <c r="PG35" s="227"/>
      <c r="PH35" s="227"/>
      <c r="PI35" s="227"/>
      <c r="PJ35" s="227"/>
      <c r="PK35" s="227"/>
      <c r="PL35" s="227"/>
      <c r="PM35" s="227"/>
      <c r="PN35" s="227"/>
      <c r="PO35" s="227"/>
      <c r="PP35" s="227"/>
      <c r="PQ35" s="227"/>
      <c r="PR35" s="227"/>
      <c r="PS35" s="227"/>
      <c r="PT35" s="227"/>
      <c r="PU35" s="227"/>
      <c r="PV35" s="227"/>
      <c r="PW35" s="227"/>
      <c r="PX35" s="227"/>
      <c r="PY35" s="227"/>
      <c r="PZ35" s="227"/>
      <c r="QA35" s="227"/>
      <c r="QB35" s="227"/>
      <c r="QC35" s="227"/>
      <c r="QD35" s="227"/>
      <c r="QE35" s="227"/>
      <c r="QF35" s="227"/>
      <c r="QG35" s="227"/>
      <c r="QH35" s="227"/>
      <c r="QI35" s="227"/>
      <c r="QJ35" s="227"/>
      <c r="QK35" s="227"/>
      <c r="QL35" s="227"/>
      <c r="QM35" s="227"/>
      <c r="QN35" s="227"/>
      <c r="QO35" s="227"/>
      <c r="QP35" s="227"/>
      <c r="QQ35" s="227"/>
      <c r="QR35" s="227"/>
      <c r="QS35" s="227"/>
      <c r="QT35" s="227"/>
      <c r="QU35" s="227"/>
      <c r="QV35" s="227"/>
      <c r="QW35" s="227"/>
      <c r="QX35" s="227"/>
      <c r="QY35" s="227"/>
      <c r="QZ35" s="227"/>
      <c r="RA35" s="227"/>
      <c r="RB35" s="227"/>
      <c r="RC35" s="227"/>
      <c r="RD35" s="227"/>
      <c r="RE35" s="227"/>
      <c r="RF35" s="227"/>
      <c r="RG35" s="227"/>
      <c r="RH35" s="227"/>
      <c r="RI35" s="227"/>
      <c r="RJ35" s="227"/>
      <c r="RK35" s="227"/>
      <c r="RL35" s="227"/>
      <c r="RM35" s="227"/>
      <c r="RN35" s="227"/>
      <c r="RO35" s="227"/>
      <c r="RP35" s="227"/>
      <c r="RQ35" s="227"/>
      <c r="RR35" s="227"/>
      <c r="RS35" s="227"/>
      <c r="RT35" s="227"/>
      <c r="RU35" s="227"/>
    </row>
    <row r="36" spans="1:489" s="229" customFormat="1">
      <c r="A36" s="221"/>
      <c r="B36" s="230" t="s">
        <v>206</v>
      </c>
      <c r="C36" s="223"/>
      <c r="D36" s="230" t="s">
        <v>201</v>
      </c>
      <c r="E36" s="230" t="s">
        <v>226</v>
      </c>
      <c r="F36" s="223"/>
      <c r="G36" s="230" t="s">
        <v>203</v>
      </c>
      <c r="H36" s="223"/>
      <c r="I36" s="224" t="s">
        <v>369</v>
      </c>
      <c r="J36" s="223"/>
      <c r="K36" s="225" t="s">
        <v>370</v>
      </c>
      <c r="L36" s="56">
        <v>170200</v>
      </c>
      <c r="M36" s="56">
        <v>42550</v>
      </c>
      <c r="N36" s="61">
        <v>0.65</v>
      </c>
      <c r="O36" s="231"/>
      <c r="P36" s="56">
        <f t="shared" si="13"/>
        <v>71253</v>
      </c>
      <c r="Q36" s="62">
        <v>51850</v>
      </c>
      <c r="R36" s="62">
        <v>1911</v>
      </c>
      <c r="S36" s="62">
        <v>3802</v>
      </c>
      <c r="T36" s="62">
        <v>5063</v>
      </c>
      <c r="U36" s="246">
        <v>3281</v>
      </c>
      <c r="V36" s="62">
        <v>5346</v>
      </c>
      <c r="W36" s="56">
        <f t="shared" si="18"/>
        <v>17936</v>
      </c>
      <c r="X36" s="62">
        <v>17380</v>
      </c>
      <c r="Y36" s="62">
        <v>556</v>
      </c>
      <c r="Z36" s="223"/>
      <c r="AA36" s="56">
        <f t="shared" si="14"/>
        <v>16977</v>
      </c>
      <c r="AB36" s="62">
        <v>12809</v>
      </c>
      <c r="AC36" s="62">
        <v>2570</v>
      </c>
      <c r="AD36" s="62">
        <v>560</v>
      </c>
      <c r="AE36" s="62">
        <v>1038</v>
      </c>
      <c r="AF36" s="62">
        <v>3925</v>
      </c>
      <c r="AG36" s="223"/>
      <c r="AH36" s="56">
        <f t="shared" si="15"/>
        <v>5998</v>
      </c>
      <c r="AI36" s="62">
        <v>1612</v>
      </c>
      <c r="AJ36" s="62">
        <v>727</v>
      </c>
      <c r="AK36" s="62">
        <v>710</v>
      </c>
      <c r="AL36" s="62">
        <v>1035</v>
      </c>
      <c r="AM36" s="62">
        <v>908</v>
      </c>
      <c r="AN36" s="62">
        <v>1006</v>
      </c>
      <c r="AO36" s="56">
        <f t="shared" si="16"/>
        <v>13039</v>
      </c>
      <c r="AP36" s="62">
        <v>8040</v>
      </c>
      <c r="AQ36" s="62">
        <v>1294</v>
      </c>
      <c r="AR36" s="62">
        <v>2052</v>
      </c>
      <c r="AS36" s="62">
        <v>1653</v>
      </c>
      <c r="AT36" s="62">
        <v>6489</v>
      </c>
      <c r="AU36" s="223">
        <v>0</v>
      </c>
      <c r="AV36" s="62">
        <v>4151</v>
      </c>
      <c r="AW36" s="62">
        <v>5421</v>
      </c>
      <c r="AX36" s="62">
        <v>3768</v>
      </c>
      <c r="AY36" s="56">
        <f t="shared" si="17"/>
        <v>4866</v>
      </c>
      <c r="AZ36" s="62">
        <v>2777</v>
      </c>
      <c r="BA36" s="62">
        <v>253</v>
      </c>
      <c r="BB36" s="62">
        <v>182</v>
      </c>
      <c r="BC36" s="62">
        <v>123</v>
      </c>
      <c r="BD36" s="62">
        <v>1133</v>
      </c>
      <c r="BE36" s="62">
        <v>398</v>
      </c>
      <c r="BF36" s="223"/>
      <c r="BG36" s="56">
        <f t="shared" si="11"/>
        <v>5641</v>
      </c>
      <c r="BH36" s="62">
        <v>4494</v>
      </c>
      <c r="BI36" s="62">
        <v>1147</v>
      </c>
      <c r="BJ36" s="62">
        <v>2397</v>
      </c>
      <c r="BK36" s="62">
        <v>1628</v>
      </c>
      <c r="BL36" s="62">
        <v>3776</v>
      </c>
      <c r="BM36" s="62">
        <v>4333</v>
      </c>
      <c r="BN36" s="62">
        <v>1970</v>
      </c>
      <c r="BO36" s="62">
        <v>2443</v>
      </c>
      <c r="BP36" s="62">
        <v>1922</v>
      </c>
      <c r="BQ36" s="62">
        <v>1710</v>
      </c>
      <c r="BR36" s="223"/>
      <c r="BS36" s="246">
        <v>776</v>
      </c>
      <c r="BT36" s="246">
        <v>3591</v>
      </c>
      <c r="BU36" s="62">
        <v>636</v>
      </c>
      <c r="BV36" s="62">
        <v>279</v>
      </c>
      <c r="BW36" s="62">
        <v>2298</v>
      </c>
      <c r="BX36" s="62">
        <v>558</v>
      </c>
      <c r="BY36" s="62">
        <v>1179</v>
      </c>
      <c r="BZ36" s="223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7"/>
      <c r="FF36" s="227"/>
      <c r="FG36" s="227"/>
      <c r="FH36" s="227"/>
      <c r="FI36" s="227"/>
      <c r="FJ36" s="227"/>
      <c r="FK36" s="227"/>
      <c r="FL36" s="227"/>
      <c r="FM36" s="227"/>
      <c r="FN36" s="227"/>
      <c r="FO36" s="227"/>
      <c r="FP36" s="227"/>
      <c r="FQ36" s="227"/>
      <c r="FR36" s="227"/>
      <c r="FS36" s="227"/>
      <c r="FT36" s="227"/>
      <c r="FU36" s="227"/>
      <c r="FV36" s="227"/>
      <c r="FW36" s="227"/>
      <c r="FX36" s="227"/>
      <c r="FY36" s="227"/>
      <c r="FZ36" s="227"/>
      <c r="GA36" s="227"/>
      <c r="GB36" s="227"/>
      <c r="GC36" s="227"/>
      <c r="GD36" s="227"/>
      <c r="GE36" s="227"/>
      <c r="GF36" s="227"/>
      <c r="GG36" s="227"/>
      <c r="GH36" s="227"/>
      <c r="GI36" s="227"/>
      <c r="GJ36" s="227"/>
      <c r="GK36" s="227"/>
      <c r="GL36" s="227"/>
      <c r="GM36" s="227"/>
      <c r="GN36" s="227"/>
      <c r="GO36" s="227"/>
      <c r="GP36" s="227"/>
      <c r="GQ36" s="227"/>
      <c r="GR36" s="227"/>
      <c r="GS36" s="227"/>
      <c r="GT36" s="227"/>
      <c r="GU36" s="227"/>
      <c r="GV36" s="227"/>
      <c r="GW36" s="227"/>
      <c r="GX36" s="227"/>
      <c r="GY36" s="227"/>
      <c r="GZ36" s="227"/>
      <c r="HA36" s="227"/>
      <c r="HB36" s="227"/>
      <c r="HC36" s="227"/>
      <c r="HD36" s="227"/>
      <c r="HE36" s="227"/>
      <c r="HF36" s="227"/>
      <c r="HG36" s="227"/>
      <c r="HH36" s="227"/>
      <c r="HI36" s="227"/>
      <c r="HJ36" s="227"/>
      <c r="HK36" s="227"/>
      <c r="HL36" s="227"/>
      <c r="HM36" s="227"/>
      <c r="HN36" s="227"/>
      <c r="HO36" s="227"/>
      <c r="HP36" s="227"/>
      <c r="HQ36" s="227"/>
      <c r="HR36" s="227"/>
      <c r="HS36" s="227"/>
      <c r="HT36" s="227"/>
      <c r="HU36" s="227"/>
      <c r="HV36" s="227"/>
      <c r="HW36" s="227"/>
      <c r="HX36" s="227"/>
      <c r="HY36" s="227"/>
      <c r="HZ36" s="227"/>
      <c r="IA36" s="227"/>
      <c r="IB36" s="227"/>
      <c r="IC36" s="227"/>
      <c r="ID36" s="227"/>
      <c r="IE36" s="227"/>
      <c r="IF36" s="227"/>
      <c r="IG36" s="227"/>
      <c r="IH36" s="227"/>
      <c r="II36" s="227"/>
      <c r="IJ36" s="227"/>
      <c r="IK36" s="227"/>
      <c r="IL36" s="227"/>
      <c r="IM36" s="227"/>
      <c r="IN36" s="227"/>
      <c r="IO36" s="227"/>
      <c r="IP36" s="227"/>
      <c r="IQ36" s="227"/>
      <c r="IR36" s="227"/>
      <c r="IS36" s="227"/>
      <c r="IT36" s="227"/>
      <c r="IU36" s="227"/>
      <c r="IV36" s="227"/>
      <c r="IW36" s="227"/>
      <c r="IX36" s="227"/>
      <c r="IY36" s="227"/>
      <c r="IZ36" s="227"/>
      <c r="JA36" s="227"/>
      <c r="JB36" s="227"/>
      <c r="JC36" s="227"/>
      <c r="JD36" s="227"/>
      <c r="JE36" s="227"/>
      <c r="JF36" s="227"/>
      <c r="JG36" s="227"/>
      <c r="JH36" s="227"/>
      <c r="JI36" s="227"/>
      <c r="JJ36" s="227"/>
      <c r="JK36" s="227"/>
      <c r="JL36" s="227"/>
      <c r="JM36" s="227"/>
      <c r="JN36" s="227"/>
      <c r="JO36" s="227"/>
      <c r="JP36" s="227"/>
      <c r="JQ36" s="227"/>
      <c r="JR36" s="227"/>
      <c r="JS36" s="227"/>
      <c r="JT36" s="227"/>
      <c r="JU36" s="227"/>
      <c r="JV36" s="227"/>
      <c r="JW36" s="227"/>
      <c r="JX36" s="227"/>
      <c r="JY36" s="227"/>
      <c r="JZ36" s="227"/>
      <c r="KA36" s="227"/>
      <c r="KB36" s="227"/>
      <c r="KC36" s="227"/>
      <c r="KD36" s="227"/>
      <c r="KE36" s="227"/>
      <c r="KF36" s="227"/>
      <c r="KG36" s="227"/>
      <c r="KH36" s="227"/>
      <c r="KI36" s="227"/>
      <c r="KJ36" s="227"/>
      <c r="KK36" s="227"/>
      <c r="KL36" s="227"/>
      <c r="KM36" s="227"/>
      <c r="KN36" s="227"/>
      <c r="KO36" s="227"/>
      <c r="KP36" s="227"/>
      <c r="KQ36" s="227"/>
      <c r="KR36" s="227"/>
      <c r="KS36" s="227"/>
      <c r="KT36" s="227"/>
      <c r="KU36" s="227"/>
      <c r="KV36" s="227"/>
      <c r="KW36" s="227"/>
      <c r="KX36" s="227"/>
      <c r="KY36" s="227"/>
      <c r="KZ36" s="227"/>
      <c r="LA36" s="227"/>
      <c r="LB36" s="227"/>
      <c r="LC36" s="227"/>
      <c r="LD36" s="227"/>
      <c r="LE36" s="227"/>
      <c r="LF36" s="227"/>
      <c r="LG36" s="227"/>
      <c r="LH36" s="227"/>
      <c r="LI36" s="227"/>
      <c r="LJ36" s="227"/>
      <c r="LK36" s="227"/>
      <c r="LL36" s="227"/>
      <c r="LM36" s="227"/>
      <c r="LN36" s="227"/>
      <c r="LO36" s="227"/>
      <c r="LP36" s="227"/>
      <c r="LQ36" s="227"/>
      <c r="LR36" s="227"/>
      <c r="LS36" s="227"/>
      <c r="LT36" s="227"/>
      <c r="LU36" s="227"/>
      <c r="LV36" s="227"/>
      <c r="LW36" s="227"/>
      <c r="LX36" s="227"/>
      <c r="LY36" s="227"/>
      <c r="LZ36" s="227"/>
      <c r="MA36" s="227"/>
      <c r="MB36" s="227"/>
      <c r="MC36" s="227"/>
      <c r="MD36" s="227"/>
      <c r="ME36" s="227"/>
      <c r="MF36" s="227"/>
      <c r="MG36" s="227"/>
      <c r="MH36" s="227"/>
      <c r="MI36" s="227"/>
      <c r="MJ36" s="227"/>
      <c r="MK36" s="227"/>
      <c r="ML36" s="227"/>
      <c r="MM36" s="227"/>
      <c r="MN36" s="227"/>
      <c r="MO36" s="227"/>
      <c r="MP36" s="227"/>
      <c r="MQ36" s="227"/>
      <c r="MR36" s="227"/>
      <c r="MS36" s="227"/>
      <c r="MT36" s="227"/>
      <c r="MU36" s="227"/>
      <c r="MV36" s="227"/>
      <c r="MW36" s="227"/>
      <c r="MX36" s="227"/>
      <c r="MY36" s="227"/>
      <c r="MZ36" s="227"/>
      <c r="NA36" s="227"/>
      <c r="NB36" s="227"/>
      <c r="NC36" s="227"/>
      <c r="ND36" s="227"/>
      <c r="NE36" s="227"/>
      <c r="NF36" s="227"/>
      <c r="NG36" s="227"/>
      <c r="NH36" s="227"/>
      <c r="NI36" s="227"/>
      <c r="NJ36" s="227"/>
      <c r="NK36" s="227"/>
      <c r="NL36" s="227"/>
      <c r="NM36" s="227"/>
      <c r="NN36" s="227"/>
      <c r="NO36" s="227"/>
      <c r="NP36" s="227"/>
      <c r="NQ36" s="227"/>
      <c r="NR36" s="227"/>
      <c r="NS36" s="227"/>
      <c r="NT36" s="227"/>
      <c r="NU36" s="227"/>
      <c r="NV36" s="227"/>
      <c r="NW36" s="227"/>
      <c r="NX36" s="227"/>
      <c r="NY36" s="227"/>
      <c r="NZ36" s="227"/>
      <c r="OA36" s="227"/>
      <c r="OB36" s="227"/>
      <c r="OC36" s="227"/>
      <c r="OD36" s="227"/>
      <c r="OE36" s="227"/>
      <c r="OF36" s="227"/>
      <c r="OG36" s="227"/>
      <c r="OH36" s="227"/>
      <c r="OI36" s="227"/>
      <c r="OJ36" s="227"/>
      <c r="OK36" s="227"/>
      <c r="OL36" s="227"/>
      <c r="OM36" s="227"/>
      <c r="ON36" s="227"/>
      <c r="OO36" s="227"/>
      <c r="OP36" s="227"/>
      <c r="OQ36" s="227"/>
      <c r="OR36" s="227"/>
      <c r="OS36" s="227"/>
      <c r="OT36" s="227"/>
      <c r="OU36" s="227"/>
      <c r="OV36" s="227"/>
      <c r="OW36" s="227"/>
      <c r="OX36" s="227"/>
      <c r="OY36" s="227"/>
      <c r="OZ36" s="227"/>
      <c r="PA36" s="227"/>
      <c r="PB36" s="227"/>
      <c r="PC36" s="227"/>
      <c r="PD36" s="227"/>
      <c r="PE36" s="227"/>
      <c r="PF36" s="227"/>
      <c r="PG36" s="227"/>
      <c r="PH36" s="227"/>
      <c r="PI36" s="227"/>
      <c r="PJ36" s="227"/>
      <c r="PK36" s="227"/>
      <c r="PL36" s="227"/>
      <c r="PM36" s="227"/>
      <c r="PN36" s="227"/>
      <c r="PO36" s="227"/>
      <c r="PP36" s="227"/>
      <c r="PQ36" s="227"/>
      <c r="PR36" s="227"/>
      <c r="PS36" s="227"/>
      <c r="PT36" s="227"/>
      <c r="PU36" s="227"/>
      <c r="PV36" s="227"/>
      <c r="PW36" s="227"/>
      <c r="PX36" s="227"/>
      <c r="PY36" s="227"/>
      <c r="PZ36" s="227"/>
      <c r="QA36" s="227"/>
      <c r="QB36" s="227"/>
      <c r="QC36" s="227"/>
      <c r="QD36" s="227"/>
      <c r="QE36" s="227"/>
      <c r="QF36" s="227"/>
      <c r="QG36" s="227"/>
      <c r="QH36" s="227"/>
      <c r="QI36" s="227"/>
      <c r="QJ36" s="227"/>
      <c r="QK36" s="227"/>
      <c r="QL36" s="227"/>
      <c r="QM36" s="227"/>
      <c r="QN36" s="227"/>
      <c r="QO36" s="227"/>
      <c r="QP36" s="227"/>
      <c r="QQ36" s="227"/>
      <c r="QR36" s="227"/>
      <c r="QS36" s="227"/>
      <c r="QT36" s="227"/>
      <c r="QU36" s="227"/>
      <c r="QV36" s="227"/>
      <c r="QW36" s="227"/>
      <c r="QX36" s="227"/>
      <c r="QY36" s="227"/>
      <c r="QZ36" s="227"/>
      <c r="RA36" s="227"/>
      <c r="RB36" s="227"/>
      <c r="RC36" s="227"/>
      <c r="RD36" s="227"/>
      <c r="RE36" s="227"/>
      <c r="RF36" s="227"/>
      <c r="RG36" s="227"/>
      <c r="RH36" s="227"/>
      <c r="RI36" s="227"/>
      <c r="RJ36" s="227"/>
      <c r="RK36" s="227"/>
      <c r="RL36" s="227"/>
      <c r="RM36" s="227"/>
      <c r="RN36" s="227"/>
      <c r="RO36" s="227"/>
      <c r="RP36" s="227"/>
      <c r="RQ36" s="227"/>
      <c r="RR36" s="227"/>
      <c r="RS36" s="227"/>
      <c r="RT36" s="227"/>
      <c r="RU36" s="227"/>
    </row>
    <row r="37" spans="1:489" s="227" customFormat="1" ht="3.95" customHeight="1">
      <c r="A37" s="221"/>
      <c r="B37" s="249"/>
      <c r="C37" s="223"/>
      <c r="D37" s="249"/>
      <c r="E37" s="249"/>
      <c r="F37" s="223"/>
      <c r="G37" s="249"/>
      <c r="H37" s="223"/>
      <c r="I37" s="250"/>
      <c r="J37" s="223"/>
      <c r="K37" s="251"/>
      <c r="L37" s="66"/>
      <c r="M37" s="66"/>
      <c r="N37" s="67"/>
      <c r="O37" s="231"/>
      <c r="P37" s="66"/>
      <c r="Q37" s="253"/>
      <c r="R37" s="253"/>
      <c r="S37" s="253"/>
      <c r="T37" s="253"/>
      <c r="U37" s="253"/>
      <c r="V37" s="253"/>
      <c r="W37" s="66"/>
      <c r="X37" s="253"/>
      <c r="Y37" s="253"/>
      <c r="Z37" s="223"/>
      <c r="AA37" s="66"/>
      <c r="AB37" s="253"/>
      <c r="AC37" s="253"/>
      <c r="AD37" s="253"/>
      <c r="AE37" s="253"/>
      <c r="AF37" s="253"/>
      <c r="AG37" s="223"/>
      <c r="AH37" s="66"/>
      <c r="AI37" s="253"/>
      <c r="AJ37" s="253"/>
      <c r="AK37" s="253"/>
      <c r="AL37" s="253"/>
      <c r="AM37" s="253"/>
      <c r="AN37" s="253"/>
      <c r="AO37" s="66"/>
      <c r="AP37" s="253"/>
      <c r="AQ37" s="253"/>
      <c r="AR37" s="253"/>
      <c r="AS37" s="253"/>
      <c r="AT37" s="253"/>
      <c r="AU37" s="223"/>
      <c r="AV37" s="253"/>
      <c r="AW37" s="253"/>
      <c r="AX37" s="253"/>
      <c r="AY37" s="66"/>
      <c r="AZ37" s="253"/>
      <c r="BA37" s="253"/>
      <c r="BB37" s="253"/>
      <c r="BC37" s="253"/>
      <c r="BD37" s="253"/>
      <c r="BE37" s="253"/>
      <c r="BF37" s="223"/>
      <c r="BG37" s="66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23"/>
      <c r="BS37" s="253"/>
      <c r="BT37" s="253"/>
      <c r="BU37" s="253"/>
      <c r="BV37" s="253"/>
      <c r="BW37" s="253"/>
      <c r="BX37" s="253"/>
      <c r="BY37" s="253"/>
      <c r="BZ37" s="223"/>
    </row>
    <row r="38" spans="1:489" s="229" customFormat="1">
      <c r="A38" s="221"/>
      <c r="B38" s="230" t="s">
        <v>229</v>
      </c>
      <c r="C38" s="223"/>
      <c r="D38" s="230" t="s">
        <v>230</v>
      </c>
      <c r="E38" s="230" t="s">
        <v>231</v>
      </c>
      <c r="F38" s="223"/>
      <c r="G38" s="230" t="s">
        <v>232</v>
      </c>
      <c r="H38" s="223"/>
      <c r="I38" s="224" t="s">
        <v>233</v>
      </c>
      <c r="J38" s="223"/>
      <c r="K38" s="225" t="s">
        <v>234</v>
      </c>
      <c r="L38" s="56" t="s">
        <v>168</v>
      </c>
      <c r="M38" s="56" t="s">
        <v>168</v>
      </c>
      <c r="N38" s="61">
        <v>0.65</v>
      </c>
      <c r="O38" s="231"/>
      <c r="P38" s="56" t="s">
        <v>168</v>
      </c>
      <c r="Q38" s="62">
        <v>19570</v>
      </c>
      <c r="R38" s="62" t="s">
        <v>168</v>
      </c>
      <c r="S38" s="62" t="s">
        <v>168</v>
      </c>
      <c r="T38" s="62" t="s">
        <v>168</v>
      </c>
      <c r="U38" s="62" t="s">
        <v>168</v>
      </c>
      <c r="V38" s="62" t="s">
        <v>168</v>
      </c>
      <c r="W38" s="56" t="s">
        <v>168</v>
      </c>
      <c r="X38" s="62" t="s">
        <v>168</v>
      </c>
      <c r="Y38" s="62" t="s">
        <v>168</v>
      </c>
      <c r="Z38" s="223"/>
      <c r="AA38" s="56" t="s">
        <v>168</v>
      </c>
      <c r="AB38" s="62" t="s">
        <v>168</v>
      </c>
      <c r="AC38" s="62" t="s">
        <v>168</v>
      </c>
      <c r="AD38" s="62" t="s">
        <v>168</v>
      </c>
      <c r="AE38" s="62" t="s">
        <v>168</v>
      </c>
      <c r="AF38" s="62" t="s">
        <v>168</v>
      </c>
      <c r="AG38" s="223"/>
      <c r="AH38" s="56" t="s">
        <v>168</v>
      </c>
      <c r="AI38" s="62" t="s">
        <v>168</v>
      </c>
      <c r="AJ38" s="62" t="s">
        <v>168</v>
      </c>
      <c r="AK38" s="62" t="s">
        <v>168</v>
      </c>
      <c r="AL38" s="62" t="s">
        <v>168</v>
      </c>
      <c r="AM38" s="62" t="s">
        <v>168</v>
      </c>
      <c r="AN38" s="62" t="s">
        <v>168</v>
      </c>
      <c r="AO38" s="56" t="s">
        <v>168</v>
      </c>
      <c r="AP38" s="62" t="s">
        <v>168</v>
      </c>
      <c r="AQ38" s="62" t="s">
        <v>168</v>
      </c>
      <c r="AR38" s="62" t="s">
        <v>168</v>
      </c>
      <c r="AS38" s="62" t="s">
        <v>168</v>
      </c>
      <c r="AT38" s="62" t="s">
        <v>168</v>
      </c>
      <c r="AU38" s="223">
        <v>0</v>
      </c>
      <c r="AV38" s="62" t="s">
        <v>168</v>
      </c>
      <c r="AW38" s="62" t="s">
        <v>168</v>
      </c>
      <c r="AX38" s="62" t="s">
        <v>168</v>
      </c>
      <c r="AY38" s="56" t="s">
        <v>168</v>
      </c>
      <c r="AZ38" s="62" t="s">
        <v>168</v>
      </c>
      <c r="BA38" s="62" t="s">
        <v>168</v>
      </c>
      <c r="BB38" s="62" t="s">
        <v>168</v>
      </c>
      <c r="BC38" s="62" t="s">
        <v>168</v>
      </c>
      <c r="BD38" s="62" t="s">
        <v>168</v>
      </c>
      <c r="BE38" s="62" t="s">
        <v>168</v>
      </c>
      <c r="BF38" s="223"/>
      <c r="BG38" s="56" t="s">
        <v>168</v>
      </c>
      <c r="BH38" s="62" t="s">
        <v>168</v>
      </c>
      <c r="BI38" s="62" t="s">
        <v>168</v>
      </c>
      <c r="BJ38" s="62" t="s">
        <v>168</v>
      </c>
      <c r="BK38" s="62" t="s">
        <v>168</v>
      </c>
      <c r="BL38" s="62" t="s">
        <v>168</v>
      </c>
      <c r="BM38" s="62" t="s">
        <v>168</v>
      </c>
      <c r="BN38" s="62" t="s">
        <v>168</v>
      </c>
      <c r="BO38" s="62" t="s">
        <v>168</v>
      </c>
      <c r="BP38" s="62" t="s">
        <v>168</v>
      </c>
      <c r="BQ38" s="62" t="s">
        <v>168</v>
      </c>
      <c r="BR38" s="223"/>
      <c r="BS38" s="62" t="s">
        <v>168</v>
      </c>
      <c r="BT38" s="62" t="s">
        <v>168</v>
      </c>
      <c r="BU38" s="62" t="s">
        <v>168</v>
      </c>
      <c r="BV38" s="62" t="s">
        <v>168</v>
      </c>
      <c r="BW38" s="62" t="s">
        <v>168</v>
      </c>
      <c r="BX38" s="62" t="s">
        <v>168</v>
      </c>
      <c r="BY38" s="62" t="s">
        <v>168</v>
      </c>
      <c r="BZ38" s="223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7"/>
      <c r="FE38" s="227"/>
      <c r="FF38" s="227"/>
      <c r="FG38" s="227"/>
      <c r="FH38" s="227"/>
      <c r="FI38" s="227"/>
      <c r="FJ38" s="227"/>
      <c r="FK38" s="227"/>
      <c r="FL38" s="227"/>
      <c r="FM38" s="227"/>
      <c r="FN38" s="227"/>
      <c r="FO38" s="227"/>
      <c r="FP38" s="227"/>
      <c r="FQ38" s="227"/>
      <c r="FR38" s="227"/>
      <c r="FS38" s="227"/>
      <c r="FT38" s="227"/>
      <c r="FU38" s="227"/>
      <c r="FV38" s="227"/>
      <c r="FW38" s="227"/>
      <c r="FX38" s="227"/>
      <c r="FY38" s="227"/>
      <c r="FZ38" s="227"/>
      <c r="GA38" s="227"/>
      <c r="GB38" s="227"/>
      <c r="GC38" s="227"/>
      <c r="GD38" s="227"/>
      <c r="GE38" s="227"/>
      <c r="GF38" s="227"/>
      <c r="GG38" s="227"/>
      <c r="GH38" s="227"/>
      <c r="GI38" s="227"/>
      <c r="GJ38" s="227"/>
      <c r="GK38" s="227"/>
      <c r="GL38" s="227"/>
      <c r="GM38" s="227"/>
      <c r="GN38" s="227"/>
      <c r="GO38" s="227"/>
      <c r="GP38" s="227"/>
      <c r="GQ38" s="227"/>
      <c r="GR38" s="227"/>
      <c r="GS38" s="227"/>
      <c r="GT38" s="227"/>
      <c r="GU38" s="227"/>
      <c r="GV38" s="227"/>
      <c r="GW38" s="227"/>
      <c r="GX38" s="227"/>
      <c r="GY38" s="227"/>
      <c r="GZ38" s="227"/>
      <c r="HA38" s="227"/>
      <c r="HB38" s="227"/>
      <c r="HC38" s="227"/>
      <c r="HD38" s="227"/>
      <c r="HE38" s="227"/>
      <c r="HF38" s="227"/>
      <c r="HG38" s="227"/>
      <c r="HH38" s="227"/>
      <c r="HI38" s="227"/>
      <c r="HJ38" s="227"/>
      <c r="HK38" s="227"/>
      <c r="HL38" s="227"/>
      <c r="HM38" s="227"/>
      <c r="HN38" s="227"/>
      <c r="HO38" s="227"/>
      <c r="HP38" s="227"/>
      <c r="HQ38" s="227"/>
      <c r="HR38" s="227"/>
      <c r="HS38" s="227"/>
      <c r="HT38" s="227"/>
      <c r="HU38" s="227"/>
      <c r="HV38" s="227"/>
      <c r="HW38" s="227"/>
      <c r="HX38" s="227"/>
      <c r="HY38" s="227"/>
      <c r="HZ38" s="227"/>
      <c r="IA38" s="227"/>
      <c r="IB38" s="227"/>
      <c r="IC38" s="227"/>
      <c r="ID38" s="227"/>
      <c r="IE38" s="227"/>
      <c r="IF38" s="227"/>
      <c r="IG38" s="227"/>
      <c r="IH38" s="227"/>
      <c r="II38" s="227"/>
      <c r="IJ38" s="227"/>
      <c r="IK38" s="227"/>
      <c r="IL38" s="227"/>
      <c r="IM38" s="227"/>
      <c r="IN38" s="227"/>
      <c r="IO38" s="227"/>
      <c r="IP38" s="227"/>
      <c r="IQ38" s="227"/>
      <c r="IR38" s="227"/>
      <c r="IS38" s="227"/>
      <c r="IT38" s="227"/>
      <c r="IU38" s="227"/>
      <c r="IV38" s="227"/>
      <c r="IW38" s="227"/>
      <c r="IX38" s="227"/>
      <c r="IY38" s="227"/>
      <c r="IZ38" s="227"/>
      <c r="JA38" s="227"/>
      <c r="JB38" s="227"/>
      <c r="JC38" s="227"/>
      <c r="JD38" s="227"/>
      <c r="JE38" s="227"/>
      <c r="JF38" s="227"/>
      <c r="JG38" s="227"/>
      <c r="JH38" s="227"/>
      <c r="JI38" s="227"/>
      <c r="JJ38" s="227"/>
      <c r="JK38" s="227"/>
      <c r="JL38" s="227"/>
      <c r="JM38" s="227"/>
      <c r="JN38" s="227"/>
      <c r="JO38" s="227"/>
      <c r="JP38" s="227"/>
      <c r="JQ38" s="227"/>
      <c r="JR38" s="227"/>
      <c r="JS38" s="227"/>
      <c r="JT38" s="227"/>
      <c r="JU38" s="227"/>
      <c r="JV38" s="227"/>
      <c r="JW38" s="227"/>
      <c r="JX38" s="227"/>
      <c r="JY38" s="227"/>
      <c r="JZ38" s="227"/>
      <c r="KA38" s="227"/>
      <c r="KB38" s="227"/>
      <c r="KC38" s="227"/>
      <c r="KD38" s="227"/>
      <c r="KE38" s="227"/>
      <c r="KF38" s="227"/>
      <c r="KG38" s="227"/>
      <c r="KH38" s="227"/>
      <c r="KI38" s="227"/>
      <c r="KJ38" s="227"/>
      <c r="KK38" s="227"/>
      <c r="KL38" s="227"/>
      <c r="KM38" s="227"/>
      <c r="KN38" s="227"/>
      <c r="KO38" s="227"/>
      <c r="KP38" s="227"/>
      <c r="KQ38" s="227"/>
      <c r="KR38" s="227"/>
      <c r="KS38" s="227"/>
      <c r="KT38" s="227"/>
      <c r="KU38" s="227"/>
      <c r="KV38" s="227"/>
      <c r="KW38" s="227"/>
      <c r="KX38" s="227"/>
      <c r="KY38" s="227"/>
      <c r="KZ38" s="227"/>
      <c r="LA38" s="227"/>
      <c r="LB38" s="227"/>
      <c r="LC38" s="227"/>
      <c r="LD38" s="227"/>
      <c r="LE38" s="227"/>
      <c r="LF38" s="227"/>
      <c r="LG38" s="227"/>
      <c r="LH38" s="227"/>
      <c r="LI38" s="227"/>
      <c r="LJ38" s="227"/>
      <c r="LK38" s="227"/>
      <c r="LL38" s="227"/>
      <c r="LM38" s="227"/>
      <c r="LN38" s="227"/>
      <c r="LO38" s="227"/>
      <c r="LP38" s="227"/>
      <c r="LQ38" s="227"/>
      <c r="LR38" s="227"/>
      <c r="LS38" s="227"/>
      <c r="LT38" s="227"/>
      <c r="LU38" s="227"/>
      <c r="LV38" s="227"/>
      <c r="LW38" s="227"/>
      <c r="LX38" s="227"/>
      <c r="LY38" s="227"/>
      <c r="LZ38" s="227"/>
      <c r="MA38" s="227"/>
      <c r="MB38" s="227"/>
      <c r="MC38" s="227"/>
      <c r="MD38" s="227"/>
      <c r="ME38" s="227"/>
      <c r="MF38" s="227"/>
      <c r="MG38" s="227"/>
      <c r="MH38" s="227"/>
      <c r="MI38" s="227"/>
      <c r="MJ38" s="227"/>
      <c r="MK38" s="227"/>
      <c r="ML38" s="227"/>
      <c r="MM38" s="227"/>
      <c r="MN38" s="227"/>
      <c r="MO38" s="227"/>
      <c r="MP38" s="227"/>
      <c r="MQ38" s="227"/>
      <c r="MR38" s="227"/>
      <c r="MS38" s="227"/>
      <c r="MT38" s="227"/>
      <c r="MU38" s="227"/>
      <c r="MV38" s="227"/>
      <c r="MW38" s="227"/>
      <c r="MX38" s="227"/>
      <c r="MY38" s="227"/>
      <c r="MZ38" s="227"/>
      <c r="NA38" s="227"/>
      <c r="NB38" s="227"/>
      <c r="NC38" s="227"/>
      <c r="ND38" s="227"/>
      <c r="NE38" s="227"/>
      <c r="NF38" s="227"/>
      <c r="NG38" s="227"/>
      <c r="NH38" s="227"/>
      <c r="NI38" s="227"/>
      <c r="NJ38" s="227"/>
      <c r="NK38" s="227"/>
      <c r="NL38" s="227"/>
      <c r="NM38" s="227"/>
      <c r="NN38" s="227"/>
      <c r="NO38" s="227"/>
      <c r="NP38" s="227"/>
      <c r="NQ38" s="227"/>
      <c r="NR38" s="227"/>
      <c r="NS38" s="227"/>
      <c r="NT38" s="227"/>
      <c r="NU38" s="227"/>
      <c r="NV38" s="227"/>
      <c r="NW38" s="227"/>
      <c r="NX38" s="227"/>
      <c r="NY38" s="227"/>
      <c r="NZ38" s="227"/>
      <c r="OA38" s="227"/>
      <c r="OB38" s="227"/>
      <c r="OC38" s="227"/>
      <c r="OD38" s="227"/>
      <c r="OE38" s="227"/>
      <c r="OF38" s="227"/>
      <c r="OG38" s="227"/>
      <c r="OH38" s="227"/>
      <c r="OI38" s="227"/>
      <c r="OJ38" s="227"/>
      <c r="OK38" s="227"/>
      <c r="OL38" s="227"/>
      <c r="OM38" s="227"/>
      <c r="ON38" s="227"/>
      <c r="OO38" s="227"/>
      <c r="OP38" s="227"/>
      <c r="OQ38" s="227"/>
      <c r="OR38" s="227"/>
      <c r="OS38" s="227"/>
      <c r="OT38" s="227"/>
      <c r="OU38" s="227"/>
      <c r="OV38" s="227"/>
      <c r="OW38" s="227"/>
      <c r="OX38" s="227"/>
      <c r="OY38" s="227"/>
      <c r="OZ38" s="227"/>
      <c r="PA38" s="227"/>
      <c r="PB38" s="227"/>
      <c r="PC38" s="227"/>
      <c r="PD38" s="227"/>
      <c r="PE38" s="227"/>
      <c r="PF38" s="227"/>
      <c r="PG38" s="227"/>
      <c r="PH38" s="227"/>
      <c r="PI38" s="227"/>
      <c r="PJ38" s="227"/>
      <c r="PK38" s="227"/>
      <c r="PL38" s="227"/>
      <c r="PM38" s="227"/>
      <c r="PN38" s="227"/>
      <c r="PO38" s="227"/>
      <c r="PP38" s="227"/>
      <c r="PQ38" s="227"/>
      <c r="PR38" s="227"/>
      <c r="PS38" s="227"/>
      <c r="PT38" s="227"/>
      <c r="PU38" s="227"/>
      <c r="PV38" s="227"/>
      <c r="PW38" s="227"/>
      <c r="PX38" s="227"/>
      <c r="PY38" s="227"/>
      <c r="PZ38" s="227"/>
      <c r="QA38" s="227"/>
      <c r="QB38" s="227"/>
      <c r="QC38" s="227"/>
      <c r="QD38" s="227"/>
      <c r="QE38" s="227"/>
      <c r="QF38" s="227"/>
      <c r="QG38" s="227"/>
      <c r="QH38" s="227"/>
      <c r="QI38" s="227"/>
      <c r="QJ38" s="227"/>
      <c r="QK38" s="227"/>
      <c r="QL38" s="227"/>
      <c r="QM38" s="227"/>
      <c r="QN38" s="227"/>
      <c r="QO38" s="227"/>
      <c r="QP38" s="227"/>
      <c r="QQ38" s="227"/>
      <c r="QR38" s="227"/>
      <c r="QS38" s="227"/>
      <c r="QT38" s="227"/>
      <c r="QU38" s="227"/>
      <c r="QV38" s="227"/>
      <c r="QW38" s="227"/>
      <c r="QX38" s="227"/>
      <c r="QY38" s="227"/>
      <c r="QZ38" s="227"/>
      <c r="RA38" s="227"/>
      <c r="RB38" s="227"/>
      <c r="RC38" s="227"/>
      <c r="RD38" s="227"/>
      <c r="RE38" s="227"/>
      <c r="RF38" s="227"/>
      <c r="RG38" s="227"/>
      <c r="RH38" s="227"/>
      <c r="RI38" s="227"/>
      <c r="RJ38" s="227"/>
      <c r="RK38" s="227"/>
      <c r="RL38" s="227"/>
      <c r="RM38" s="227"/>
      <c r="RN38" s="227"/>
      <c r="RO38" s="227"/>
      <c r="RP38" s="227"/>
      <c r="RQ38" s="227"/>
      <c r="RR38" s="227"/>
      <c r="RS38" s="227"/>
      <c r="RT38" s="227"/>
      <c r="RU38" s="227"/>
    </row>
    <row r="39" spans="1:489" s="229" customFormat="1" ht="13.9" customHeight="1">
      <c r="A39" s="221"/>
      <c r="B39" s="230" t="s">
        <v>229</v>
      </c>
      <c r="C39" s="223"/>
      <c r="D39" s="230" t="s">
        <v>231</v>
      </c>
      <c r="E39" s="230" t="s">
        <v>371</v>
      </c>
      <c r="F39" s="223"/>
      <c r="G39" s="230" t="s">
        <v>219</v>
      </c>
      <c r="H39" s="223"/>
      <c r="I39" s="224" t="s">
        <v>235</v>
      </c>
      <c r="J39" s="223"/>
      <c r="K39" s="225" t="s">
        <v>372</v>
      </c>
      <c r="L39" s="56">
        <v>280800</v>
      </c>
      <c r="M39" s="56">
        <v>70200</v>
      </c>
      <c r="N39" s="61">
        <v>0.65</v>
      </c>
      <c r="O39" s="231"/>
      <c r="P39" s="56">
        <f t="shared" ref="P39:P45" si="19">SUM(Q39:V39)</f>
        <v>127555</v>
      </c>
      <c r="Q39" s="62">
        <v>103742</v>
      </c>
      <c r="R39" s="62">
        <v>3010</v>
      </c>
      <c r="S39" s="62">
        <v>2954</v>
      </c>
      <c r="T39" s="62">
        <v>8101</v>
      </c>
      <c r="U39" s="62">
        <v>4062</v>
      </c>
      <c r="V39" s="62">
        <v>5686</v>
      </c>
      <c r="W39" s="56">
        <f t="shared" ref="W39:W45" si="20">SUM(X39:Y39)</f>
        <v>30321</v>
      </c>
      <c r="X39" s="62">
        <v>29659</v>
      </c>
      <c r="Y39" s="62">
        <v>662</v>
      </c>
      <c r="Z39" s="223"/>
      <c r="AA39" s="56">
        <f t="shared" ref="AA39:AA45" si="21">SUM(AB39:AE39)</f>
        <v>16713</v>
      </c>
      <c r="AB39" s="62">
        <v>9220</v>
      </c>
      <c r="AC39" s="62">
        <v>5006</v>
      </c>
      <c r="AD39" s="62">
        <v>1323</v>
      </c>
      <c r="AE39" s="62">
        <v>1164</v>
      </c>
      <c r="AF39" s="62">
        <v>5009</v>
      </c>
      <c r="AG39" s="223"/>
      <c r="AH39" s="56">
        <f t="shared" ref="AH39:AH45" si="22">SUM(AI39:AN39)</f>
        <v>12753</v>
      </c>
      <c r="AI39" s="62">
        <v>3457</v>
      </c>
      <c r="AJ39" s="62">
        <v>1556</v>
      </c>
      <c r="AK39" s="62">
        <v>1494</v>
      </c>
      <c r="AL39" s="62">
        <v>2197</v>
      </c>
      <c r="AM39" s="62">
        <v>1935</v>
      </c>
      <c r="AN39" s="62">
        <v>2114</v>
      </c>
      <c r="AO39" s="56">
        <f t="shared" ref="AO39:AO45" si="23">SUM(AP39:AS39)</f>
        <v>19024</v>
      </c>
      <c r="AP39" s="62">
        <v>11523</v>
      </c>
      <c r="AQ39" s="62">
        <v>2464</v>
      </c>
      <c r="AR39" s="62">
        <v>2806</v>
      </c>
      <c r="AS39" s="62">
        <v>2231</v>
      </c>
      <c r="AT39" s="62">
        <v>6926</v>
      </c>
      <c r="AU39" s="223">
        <v>0</v>
      </c>
      <c r="AV39" s="62">
        <v>6593</v>
      </c>
      <c r="AW39" s="62">
        <v>7249</v>
      </c>
      <c r="AX39" s="62">
        <v>5900</v>
      </c>
      <c r="AY39" s="56">
        <f t="shared" ref="AY39:AY45" si="24">SUM(AZ39:BE39)</f>
        <v>5369</v>
      </c>
      <c r="AZ39" s="62">
        <v>2774</v>
      </c>
      <c r="BA39" s="62">
        <v>697</v>
      </c>
      <c r="BB39" s="62">
        <v>224</v>
      </c>
      <c r="BC39" s="62">
        <v>208</v>
      </c>
      <c r="BD39" s="62">
        <v>1000</v>
      </c>
      <c r="BE39" s="62">
        <v>466</v>
      </c>
      <c r="BF39" s="223"/>
      <c r="BG39" s="56">
        <f t="shared" ref="BG39:BG44" si="25">SUM(BH39:BI39)</f>
        <v>5155</v>
      </c>
      <c r="BH39" s="62">
        <v>4067</v>
      </c>
      <c r="BI39" s="62">
        <v>1088</v>
      </c>
      <c r="BJ39" s="62">
        <v>3994</v>
      </c>
      <c r="BK39" s="62">
        <v>3556</v>
      </c>
      <c r="BL39" s="62">
        <v>7299</v>
      </c>
      <c r="BM39" s="62">
        <v>6432</v>
      </c>
      <c r="BN39" s="62">
        <v>3150</v>
      </c>
      <c r="BO39" s="62">
        <v>4266</v>
      </c>
      <c r="BP39" s="62">
        <v>2007</v>
      </c>
      <c r="BQ39" s="62">
        <v>2092</v>
      </c>
      <c r="BR39" s="223"/>
      <c r="BS39" s="62">
        <v>859</v>
      </c>
      <c r="BT39" s="62">
        <v>3148</v>
      </c>
      <c r="BU39" s="62">
        <v>789</v>
      </c>
      <c r="BV39" s="62">
        <v>347</v>
      </c>
      <c r="BW39" s="62">
        <v>3241</v>
      </c>
      <c r="BX39" s="62">
        <v>521</v>
      </c>
      <c r="BY39" s="62">
        <v>690</v>
      </c>
      <c r="BZ39" s="223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27"/>
      <c r="FC39" s="227"/>
      <c r="FD39" s="227"/>
      <c r="FE39" s="227"/>
      <c r="FF39" s="227"/>
      <c r="FG39" s="227"/>
      <c r="FH39" s="227"/>
      <c r="FI39" s="227"/>
      <c r="FJ39" s="227"/>
      <c r="FK39" s="227"/>
      <c r="FL39" s="227"/>
      <c r="FM39" s="227"/>
      <c r="FN39" s="227"/>
      <c r="FO39" s="22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7"/>
      <c r="FZ39" s="227"/>
      <c r="GA39" s="227"/>
      <c r="GB39" s="227"/>
      <c r="GC39" s="227"/>
      <c r="GD39" s="227"/>
      <c r="GE39" s="227"/>
      <c r="GF39" s="227"/>
      <c r="GG39" s="227"/>
      <c r="GH39" s="227"/>
      <c r="GI39" s="227"/>
      <c r="GJ39" s="227"/>
      <c r="GK39" s="227"/>
      <c r="GL39" s="227"/>
      <c r="GM39" s="227"/>
      <c r="GN39" s="227"/>
      <c r="GO39" s="227"/>
      <c r="GP39" s="227"/>
      <c r="GQ39" s="227"/>
      <c r="GR39" s="227"/>
      <c r="GS39" s="227"/>
      <c r="GT39" s="227"/>
      <c r="GU39" s="227"/>
      <c r="GV39" s="227"/>
      <c r="GW39" s="227"/>
      <c r="GX39" s="227"/>
      <c r="GY39" s="227"/>
      <c r="GZ39" s="227"/>
      <c r="HA39" s="227"/>
      <c r="HB39" s="227"/>
      <c r="HC39" s="227"/>
      <c r="HD39" s="227"/>
      <c r="HE39" s="227"/>
      <c r="HF39" s="227"/>
      <c r="HG39" s="227"/>
      <c r="HH39" s="227"/>
      <c r="HI39" s="227"/>
      <c r="HJ39" s="227"/>
      <c r="HK39" s="227"/>
      <c r="HL39" s="227"/>
      <c r="HM39" s="227"/>
      <c r="HN39" s="227"/>
      <c r="HO39" s="227"/>
      <c r="HP39" s="227"/>
      <c r="HQ39" s="227"/>
      <c r="HR39" s="227"/>
      <c r="HS39" s="227"/>
      <c r="HT39" s="227"/>
      <c r="HU39" s="227"/>
      <c r="HV39" s="227"/>
      <c r="HW39" s="227"/>
      <c r="HX39" s="227"/>
      <c r="HY39" s="227"/>
      <c r="HZ39" s="227"/>
      <c r="IA39" s="227"/>
      <c r="IB39" s="227"/>
      <c r="IC39" s="227"/>
      <c r="ID39" s="227"/>
      <c r="IE39" s="227"/>
      <c r="IF39" s="227"/>
      <c r="IG39" s="227"/>
      <c r="IH39" s="227"/>
      <c r="II39" s="227"/>
      <c r="IJ39" s="227"/>
      <c r="IK39" s="227"/>
      <c r="IL39" s="227"/>
      <c r="IM39" s="227"/>
      <c r="IN39" s="227"/>
      <c r="IO39" s="227"/>
      <c r="IP39" s="227"/>
      <c r="IQ39" s="227"/>
      <c r="IR39" s="227"/>
      <c r="IS39" s="227"/>
      <c r="IT39" s="227"/>
      <c r="IU39" s="227"/>
      <c r="IV39" s="227"/>
      <c r="IW39" s="227"/>
      <c r="IX39" s="227"/>
      <c r="IY39" s="227"/>
      <c r="IZ39" s="227"/>
      <c r="JA39" s="227"/>
      <c r="JB39" s="227"/>
      <c r="JC39" s="227"/>
      <c r="JD39" s="227"/>
      <c r="JE39" s="227"/>
      <c r="JF39" s="227"/>
      <c r="JG39" s="227"/>
      <c r="JH39" s="227"/>
      <c r="JI39" s="227"/>
      <c r="JJ39" s="227"/>
      <c r="JK39" s="227"/>
      <c r="JL39" s="227"/>
      <c r="JM39" s="227"/>
      <c r="JN39" s="227"/>
      <c r="JO39" s="227"/>
      <c r="JP39" s="227"/>
      <c r="JQ39" s="227"/>
      <c r="JR39" s="227"/>
      <c r="JS39" s="227"/>
      <c r="JT39" s="227"/>
      <c r="JU39" s="227"/>
      <c r="JV39" s="227"/>
      <c r="JW39" s="227"/>
      <c r="JX39" s="227"/>
      <c r="JY39" s="227"/>
      <c r="JZ39" s="227"/>
      <c r="KA39" s="227"/>
      <c r="KB39" s="227"/>
      <c r="KC39" s="227"/>
      <c r="KD39" s="227"/>
      <c r="KE39" s="227"/>
      <c r="KF39" s="227"/>
      <c r="KG39" s="227"/>
      <c r="KH39" s="227"/>
      <c r="KI39" s="227"/>
      <c r="KJ39" s="227"/>
      <c r="KK39" s="227"/>
      <c r="KL39" s="227"/>
      <c r="KM39" s="227"/>
      <c r="KN39" s="227"/>
      <c r="KO39" s="227"/>
      <c r="KP39" s="227"/>
      <c r="KQ39" s="227"/>
      <c r="KR39" s="227"/>
      <c r="KS39" s="227"/>
      <c r="KT39" s="227"/>
      <c r="KU39" s="227"/>
      <c r="KV39" s="227"/>
      <c r="KW39" s="227"/>
      <c r="KX39" s="227"/>
      <c r="KY39" s="227"/>
      <c r="KZ39" s="227"/>
      <c r="LA39" s="227"/>
      <c r="LB39" s="227"/>
      <c r="LC39" s="227"/>
      <c r="LD39" s="227"/>
      <c r="LE39" s="227"/>
      <c r="LF39" s="227"/>
      <c r="LG39" s="227"/>
      <c r="LH39" s="227"/>
      <c r="LI39" s="227"/>
      <c r="LJ39" s="227"/>
      <c r="LK39" s="227"/>
      <c r="LL39" s="227"/>
      <c r="LM39" s="227"/>
      <c r="LN39" s="227"/>
      <c r="LO39" s="227"/>
      <c r="LP39" s="227"/>
      <c r="LQ39" s="227"/>
      <c r="LR39" s="227"/>
      <c r="LS39" s="227"/>
      <c r="LT39" s="227"/>
      <c r="LU39" s="227"/>
      <c r="LV39" s="227"/>
      <c r="LW39" s="227"/>
      <c r="LX39" s="227"/>
      <c r="LY39" s="227"/>
      <c r="LZ39" s="227"/>
      <c r="MA39" s="227"/>
      <c r="MB39" s="227"/>
      <c r="MC39" s="227"/>
      <c r="MD39" s="227"/>
      <c r="ME39" s="227"/>
      <c r="MF39" s="227"/>
      <c r="MG39" s="227"/>
      <c r="MH39" s="227"/>
      <c r="MI39" s="227"/>
      <c r="MJ39" s="227"/>
      <c r="MK39" s="227"/>
      <c r="ML39" s="227"/>
      <c r="MM39" s="227"/>
      <c r="MN39" s="227"/>
      <c r="MO39" s="227"/>
      <c r="MP39" s="227"/>
      <c r="MQ39" s="227"/>
      <c r="MR39" s="227"/>
      <c r="MS39" s="227"/>
      <c r="MT39" s="227"/>
      <c r="MU39" s="227"/>
      <c r="MV39" s="227"/>
      <c r="MW39" s="227"/>
      <c r="MX39" s="227"/>
      <c r="MY39" s="227"/>
      <c r="MZ39" s="227"/>
      <c r="NA39" s="227"/>
      <c r="NB39" s="227"/>
      <c r="NC39" s="227"/>
      <c r="ND39" s="227"/>
      <c r="NE39" s="227"/>
      <c r="NF39" s="227"/>
      <c r="NG39" s="227"/>
      <c r="NH39" s="227"/>
      <c r="NI39" s="227"/>
      <c r="NJ39" s="227"/>
      <c r="NK39" s="227"/>
      <c r="NL39" s="227"/>
      <c r="NM39" s="227"/>
      <c r="NN39" s="227"/>
      <c r="NO39" s="227"/>
      <c r="NP39" s="227"/>
      <c r="NQ39" s="227"/>
      <c r="NR39" s="227"/>
      <c r="NS39" s="227"/>
      <c r="NT39" s="227"/>
      <c r="NU39" s="227"/>
      <c r="NV39" s="227"/>
      <c r="NW39" s="227"/>
      <c r="NX39" s="227"/>
      <c r="NY39" s="227"/>
      <c r="NZ39" s="227"/>
      <c r="OA39" s="227"/>
      <c r="OB39" s="227"/>
      <c r="OC39" s="227"/>
      <c r="OD39" s="227"/>
      <c r="OE39" s="227"/>
      <c r="OF39" s="227"/>
      <c r="OG39" s="227"/>
      <c r="OH39" s="227"/>
      <c r="OI39" s="227"/>
      <c r="OJ39" s="227"/>
      <c r="OK39" s="227"/>
      <c r="OL39" s="227"/>
      <c r="OM39" s="227"/>
      <c r="ON39" s="227"/>
      <c r="OO39" s="227"/>
      <c r="OP39" s="227"/>
      <c r="OQ39" s="227"/>
      <c r="OR39" s="227"/>
      <c r="OS39" s="227"/>
      <c r="OT39" s="227"/>
      <c r="OU39" s="227"/>
      <c r="OV39" s="227"/>
      <c r="OW39" s="227"/>
      <c r="OX39" s="227"/>
      <c r="OY39" s="227"/>
      <c r="OZ39" s="227"/>
      <c r="PA39" s="227"/>
      <c r="PB39" s="227"/>
      <c r="PC39" s="227"/>
      <c r="PD39" s="227"/>
      <c r="PE39" s="227"/>
      <c r="PF39" s="227"/>
      <c r="PG39" s="227"/>
      <c r="PH39" s="227"/>
      <c r="PI39" s="227"/>
      <c r="PJ39" s="227"/>
      <c r="PK39" s="227"/>
      <c r="PL39" s="227"/>
      <c r="PM39" s="227"/>
      <c r="PN39" s="227"/>
      <c r="PO39" s="227"/>
      <c r="PP39" s="227"/>
      <c r="PQ39" s="227"/>
      <c r="PR39" s="227"/>
      <c r="PS39" s="227"/>
      <c r="PT39" s="227"/>
      <c r="PU39" s="227"/>
      <c r="PV39" s="227"/>
      <c r="PW39" s="227"/>
      <c r="PX39" s="227"/>
      <c r="PY39" s="227"/>
      <c r="PZ39" s="227"/>
      <c r="QA39" s="227"/>
      <c r="QB39" s="227"/>
      <c r="QC39" s="227"/>
      <c r="QD39" s="227"/>
      <c r="QE39" s="227"/>
      <c r="QF39" s="227"/>
      <c r="QG39" s="227"/>
      <c r="QH39" s="227"/>
      <c r="QI39" s="227"/>
      <c r="QJ39" s="227"/>
      <c r="QK39" s="227"/>
      <c r="QL39" s="227"/>
      <c r="QM39" s="227"/>
      <c r="QN39" s="227"/>
      <c r="QO39" s="227"/>
      <c r="QP39" s="227"/>
      <c r="QQ39" s="227"/>
      <c r="QR39" s="227"/>
      <c r="QS39" s="227"/>
      <c r="QT39" s="227"/>
      <c r="QU39" s="227"/>
      <c r="QV39" s="227"/>
      <c r="QW39" s="227"/>
      <c r="QX39" s="227"/>
      <c r="QY39" s="227"/>
      <c r="QZ39" s="227"/>
      <c r="RA39" s="227"/>
      <c r="RB39" s="227"/>
      <c r="RC39" s="227"/>
      <c r="RD39" s="227"/>
      <c r="RE39" s="227"/>
      <c r="RF39" s="227"/>
      <c r="RG39" s="227"/>
      <c r="RH39" s="227"/>
      <c r="RI39" s="227"/>
      <c r="RJ39" s="227"/>
      <c r="RK39" s="227"/>
      <c r="RL39" s="227"/>
      <c r="RM39" s="227"/>
      <c r="RN39" s="227"/>
      <c r="RO39" s="227"/>
      <c r="RP39" s="227"/>
      <c r="RQ39" s="227"/>
      <c r="RR39" s="227"/>
      <c r="RS39" s="227"/>
      <c r="RT39" s="227"/>
      <c r="RU39" s="227"/>
    </row>
    <row r="40" spans="1:489" s="229" customFormat="1">
      <c r="A40" s="221"/>
      <c r="B40" s="230" t="s">
        <v>229</v>
      </c>
      <c r="C40" s="223"/>
      <c r="D40" s="230" t="s">
        <v>371</v>
      </c>
      <c r="E40" s="230" t="s">
        <v>184</v>
      </c>
      <c r="F40" s="223"/>
      <c r="G40" s="230" t="s">
        <v>236</v>
      </c>
      <c r="H40" s="223"/>
      <c r="I40" s="224" t="s">
        <v>237</v>
      </c>
      <c r="J40" s="223"/>
      <c r="K40" s="225" t="s">
        <v>238</v>
      </c>
      <c r="L40" s="56">
        <v>396400</v>
      </c>
      <c r="M40" s="56">
        <v>99100</v>
      </c>
      <c r="N40" s="61">
        <v>0.65</v>
      </c>
      <c r="O40" s="231"/>
      <c r="P40" s="56">
        <f t="shared" si="19"/>
        <v>162992</v>
      </c>
      <c r="Q40" s="62">
        <v>127308</v>
      </c>
      <c r="R40" s="62">
        <v>3916</v>
      </c>
      <c r="S40" s="62">
        <v>5909</v>
      </c>
      <c r="T40" s="62">
        <v>11863</v>
      </c>
      <c r="U40" s="62">
        <v>6978</v>
      </c>
      <c r="V40" s="62">
        <v>7018</v>
      </c>
      <c r="W40" s="56">
        <f t="shared" si="20"/>
        <v>39051</v>
      </c>
      <c r="X40" s="62">
        <v>38090</v>
      </c>
      <c r="Y40" s="62">
        <v>961</v>
      </c>
      <c r="Z40" s="223"/>
      <c r="AA40" s="56">
        <f>SUM(AB40:AE40)</f>
        <v>25234</v>
      </c>
      <c r="AB40" s="62">
        <v>15277</v>
      </c>
      <c r="AC40" s="62">
        <v>6070</v>
      </c>
      <c r="AD40" s="62">
        <v>1915</v>
      </c>
      <c r="AE40" s="62">
        <v>1972</v>
      </c>
      <c r="AF40" s="62">
        <v>6850</v>
      </c>
      <c r="AG40" s="223"/>
      <c r="AH40" s="56">
        <f t="shared" si="22"/>
        <v>17738</v>
      </c>
      <c r="AI40" s="62">
        <v>4975</v>
      </c>
      <c r="AJ40" s="62">
        <v>2122</v>
      </c>
      <c r="AK40" s="62">
        <v>2078</v>
      </c>
      <c r="AL40" s="62">
        <v>3012</v>
      </c>
      <c r="AM40" s="62">
        <v>2664</v>
      </c>
      <c r="AN40" s="62">
        <v>2887</v>
      </c>
      <c r="AO40" s="56">
        <f t="shared" si="23"/>
        <v>33647</v>
      </c>
      <c r="AP40" s="62">
        <v>19363</v>
      </c>
      <c r="AQ40" s="62">
        <v>4754</v>
      </c>
      <c r="AR40" s="62">
        <v>5079</v>
      </c>
      <c r="AS40" s="62">
        <v>4451</v>
      </c>
      <c r="AT40" s="62">
        <v>14800</v>
      </c>
      <c r="AU40" s="223">
        <v>0</v>
      </c>
      <c r="AV40" s="62">
        <v>9128</v>
      </c>
      <c r="AW40" s="62">
        <v>13419</v>
      </c>
      <c r="AX40" s="62">
        <v>9157</v>
      </c>
      <c r="AY40" s="56">
        <f t="shared" si="24"/>
        <v>6438</v>
      </c>
      <c r="AZ40" s="62">
        <v>3031</v>
      </c>
      <c r="BA40" s="62">
        <v>626</v>
      </c>
      <c r="BB40" s="62">
        <v>648</v>
      </c>
      <c r="BC40" s="62">
        <v>309</v>
      </c>
      <c r="BD40" s="62">
        <v>1236</v>
      </c>
      <c r="BE40" s="62">
        <v>588</v>
      </c>
      <c r="BF40" s="223"/>
      <c r="BG40" s="56">
        <f t="shared" si="25"/>
        <v>11245</v>
      </c>
      <c r="BH40" s="62">
        <v>8938</v>
      </c>
      <c r="BI40" s="62">
        <v>2307</v>
      </c>
      <c r="BJ40" s="62">
        <v>3475</v>
      </c>
      <c r="BK40" s="62">
        <v>2965</v>
      </c>
      <c r="BL40" s="62">
        <v>8222</v>
      </c>
      <c r="BM40" s="62">
        <v>8780</v>
      </c>
      <c r="BN40" s="62">
        <v>4700</v>
      </c>
      <c r="BO40" s="62">
        <v>5399</v>
      </c>
      <c r="BP40" s="62">
        <v>2911</v>
      </c>
      <c r="BQ40" s="62">
        <v>3625</v>
      </c>
      <c r="BR40" s="223"/>
      <c r="BS40" s="62">
        <v>798</v>
      </c>
      <c r="BT40" s="62">
        <v>4650</v>
      </c>
      <c r="BU40" s="62">
        <v>852</v>
      </c>
      <c r="BV40" s="62">
        <v>448</v>
      </c>
      <c r="BW40" s="62">
        <v>5369</v>
      </c>
      <c r="BX40" s="62">
        <v>1285</v>
      </c>
      <c r="BY40" s="62">
        <v>1682</v>
      </c>
      <c r="BZ40" s="223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7"/>
      <c r="FH40" s="227"/>
      <c r="FI40" s="227"/>
      <c r="FJ40" s="227"/>
      <c r="FK40" s="227"/>
      <c r="FL40" s="227"/>
      <c r="FM40" s="227"/>
      <c r="FN40" s="227"/>
      <c r="FO40" s="227"/>
      <c r="FP40" s="227"/>
      <c r="FQ40" s="227"/>
      <c r="FR40" s="227"/>
      <c r="FS40" s="227"/>
      <c r="FT40" s="227"/>
      <c r="FU40" s="227"/>
      <c r="FV40" s="227"/>
      <c r="FW40" s="227"/>
      <c r="FX40" s="227"/>
      <c r="FY40" s="227"/>
      <c r="FZ40" s="227"/>
      <c r="GA40" s="227"/>
      <c r="GB40" s="227"/>
      <c r="GC40" s="227"/>
      <c r="GD40" s="227"/>
      <c r="GE40" s="227"/>
      <c r="GF40" s="227"/>
      <c r="GG40" s="227"/>
      <c r="GH40" s="227"/>
      <c r="GI40" s="227"/>
      <c r="GJ40" s="227"/>
      <c r="GK40" s="227"/>
      <c r="GL40" s="227"/>
      <c r="GM40" s="227"/>
      <c r="GN40" s="227"/>
      <c r="GO40" s="227"/>
      <c r="GP40" s="227"/>
      <c r="GQ40" s="227"/>
      <c r="GR40" s="227"/>
      <c r="GS40" s="227"/>
      <c r="GT40" s="227"/>
      <c r="GU40" s="227"/>
      <c r="GV40" s="227"/>
      <c r="GW40" s="227"/>
      <c r="GX40" s="227"/>
      <c r="GY40" s="227"/>
      <c r="GZ40" s="227"/>
      <c r="HA40" s="227"/>
      <c r="HB40" s="227"/>
      <c r="HC40" s="227"/>
      <c r="HD40" s="227"/>
      <c r="HE40" s="227"/>
      <c r="HF40" s="227"/>
      <c r="HG40" s="227"/>
      <c r="HH40" s="227"/>
      <c r="HI40" s="227"/>
      <c r="HJ40" s="227"/>
      <c r="HK40" s="227"/>
      <c r="HL40" s="227"/>
      <c r="HM40" s="227"/>
      <c r="HN40" s="227"/>
      <c r="HO40" s="227"/>
      <c r="HP40" s="227"/>
      <c r="HQ40" s="227"/>
      <c r="HR40" s="227"/>
      <c r="HS40" s="227"/>
      <c r="HT40" s="227"/>
      <c r="HU40" s="227"/>
      <c r="HV40" s="227"/>
      <c r="HW40" s="227"/>
      <c r="HX40" s="227"/>
      <c r="HY40" s="227"/>
      <c r="HZ40" s="227"/>
      <c r="IA40" s="227"/>
      <c r="IB40" s="227"/>
      <c r="IC40" s="227"/>
      <c r="ID40" s="227"/>
      <c r="IE40" s="227"/>
      <c r="IF40" s="227"/>
      <c r="IG40" s="227"/>
      <c r="IH40" s="227"/>
      <c r="II40" s="227"/>
      <c r="IJ40" s="227"/>
      <c r="IK40" s="227"/>
      <c r="IL40" s="227"/>
      <c r="IM40" s="227"/>
      <c r="IN40" s="227"/>
      <c r="IO40" s="227"/>
      <c r="IP40" s="227"/>
      <c r="IQ40" s="227"/>
      <c r="IR40" s="227"/>
      <c r="IS40" s="227"/>
      <c r="IT40" s="227"/>
      <c r="IU40" s="227"/>
      <c r="IV40" s="227"/>
      <c r="IW40" s="227"/>
      <c r="IX40" s="227"/>
      <c r="IY40" s="227"/>
      <c r="IZ40" s="227"/>
      <c r="JA40" s="227"/>
      <c r="JB40" s="227"/>
      <c r="JC40" s="227"/>
      <c r="JD40" s="227"/>
      <c r="JE40" s="227"/>
      <c r="JF40" s="227"/>
      <c r="JG40" s="227"/>
      <c r="JH40" s="227"/>
      <c r="JI40" s="227"/>
      <c r="JJ40" s="227"/>
      <c r="JK40" s="227"/>
      <c r="JL40" s="227"/>
      <c r="JM40" s="227"/>
      <c r="JN40" s="227"/>
      <c r="JO40" s="227"/>
      <c r="JP40" s="227"/>
      <c r="JQ40" s="227"/>
      <c r="JR40" s="227"/>
      <c r="JS40" s="227"/>
      <c r="JT40" s="227"/>
      <c r="JU40" s="227"/>
      <c r="JV40" s="227"/>
      <c r="JW40" s="227"/>
      <c r="JX40" s="227"/>
      <c r="JY40" s="227"/>
      <c r="JZ40" s="227"/>
      <c r="KA40" s="227"/>
      <c r="KB40" s="227"/>
      <c r="KC40" s="227"/>
      <c r="KD40" s="227"/>
      <c r="KE40" s="227"/>
      <c r="KF40" s="227"/>
      <c r="KG40" s="227"/>
      <c r="KH40" s="227"/>
      <c r="KI40" s="227"/>
      <c r="KJ40" s="227"/>
      <c r="KK40" s="227"/>
      <c r="KL40" s="227"/>
      <c r="KM40" s="227"/>
      <c r="KN40" s="227"/>
      <c r="KO40" s="227"/>
      <c r="KP40" s="227"/>
      <c r="KQ40" s="227"/>
      <c r="KR40" s="227"/>
      <c r="KS40" s="227"/>
      <c r="KT40" s="227"/>
      <c r="KU40" s="227"/>
      <c r="KV40" s="227"/>
      <c r="KW40" s="227"/>
      <c r="KX40" s="227"/>
      <c r="KY40" s="227"/>
      <c r="KZ40" s="227"/>
      <c r="LA40" s="227"/>
      <c r="LB40" s="227"/>
      <c r="LC40" s="227"/>
      <c r="LD40" s="227"/>
      <c r="LE40" s="227"/>
      <c r="LF40" s="227"/>
      <c r="LG40" s="227"/>
      <c r="LH40" s="227"/>
      <c r="LI40" s="227"/>
      <c r="LJ40" s="227"/>
      <c r="LK40" s="227"/>
      <c r="LL40" s="227"/>
      <c r="LM40" s="227"/>
      <c r="LN40" s="227"/>
      <c r="LO40" s="227"/>
      <c r="LP40" s="227"/>
      <c r="LQ40" s="227"/>
      <c r="LR40" s="227"/>
      <c r="LS40" s="227"/>
      <c r="LT40" s="227"/>
      <c r="LU40" s="227"/>
      <c r="LV40" s="227"/>
      <c r="LW40" s="227"/>
      <c r="LX40" s="227"/>
      <c r="LY40" s="227"/>
      <c r="LZ40" s="227"/>
      <c r="MA40" s="227"/>
      <c r="MB40" s="227"/>
      <c r="MC40" s="227"/>
      <c r="MD40" s="227"/>
      <c r="ME40" s="227"/>
      <c r="MF40" s="227"/>
      <c r="MG40" s="227"/>
      <c r="MH40" s="227"/>
      <c r="MI40" s="227"/>
      <c r="MJ40" s="227"/>
      <c r="MK40" s="227"/>
      <c r="ML40" s="227"/>
      <c r="MM40" s="227"/>
      <c r="MN40" s="227"/>
      <c r="MO40" s="227"/>
      <c r="MP40" s="227"/>
      <c r="MQ40" s="227"/>
      <c r="MR40" s="227"/>
      <c r="MS40" s="227"/>
      <c r="MT40" s="227"/>
      <c r="MU40" s="227"/>
      <c r="MV40" s="227"/>
      <c r="MW40" s="227"/>
      <c r="MX40" s="227"/>
      <c r="MY40" s="227"/>
      <c r="MZ40" s="227"/>
      <c r="NA40" s="227"/>
      <c r="NB40" s="227"/>
      <c r="NC40" s="227"/>
      <c r="ND40" s="227"/>
      <c r="NE40" s="227"/>
      <c r="NF40" s="227"/>
      <c r="NG40" s="227"/>
      <c r="NH40" s="227"/>
      <c r="NI40" s="227"/>
      <c r="NJ40" s="227"/>
      <c r="NK40" s="227"/>
      <c r="NL40" s="227"/>
      <c r="NM40" s="227"/>
      <c r="NN40" s="227"/>
      <c r="NO40" s="227"/>
      <c r="NP40" s="227"/>
      <c r="NQ40" s="227"/>
      <c r="NR40" s="227"/>
      <c r="NS40" s="227"/>
      <c r="NT40" s="227"/>
      <c r="NU40" s="227"/>
      <c r="NV40" s="227"/>
      <c r="NW40" s="227"/>
      <c r="NX40" s="227"/>
      <c r="NY40" s="227"/>
      <c r="NZ40" s="227"/>
      <c r="OA40" s="227"/>
      <c r="OB40" s="227"/>
      <c r="OC40" s="227"/>
      <c r="OD40" s="227"/>
      <c r="OE40" s="227"/>
      <c r="OF40" s="227"/>
      <c r="OG40" s="227"/>
      <c r="OH40" s="227"/>
      <c r="OI40" s="227"/>
      <c r="OJ40" s="227"/>
      <c r="OK40" s="227"/>
      <c r="OL40" s="227"/>
      <c r="OM40" s="227"/>
      <c r="ON40" s="227"/>
      <c r="OO40" s="227"/>
      <c r="OP40" s="227"/>
      <c r="OQ40" s="227"/>
      <c r="OR40" s="227"/>
      <c r="OS40" s="227"/>
      <c r="OT40" s="227"/>
      <c r="OU40" s="227"/>
      <c r="OV40" s="227"/>
      <c r="OW40" s="227"/>
      <c r="OX40" s="227"/>
      <c r="OY40" s="227"/>
      <c r="OZ40" s="227"/>
      <c r="PA40" s="227"/>
      <c r="PB40" s="227"/>
      <c r="PC40" s="227"/>
      <c r="PD40" s="227"/>
      <c r="PE40" s="227"/>
      <c r="PF40" s="227"/>
      <c r="PG40" s="227"/>
      <c r="PH40" s="227"/>
      <c r="PI40" s="227"/>
      <c r="PJ40" s="227"/>
      <c r="PK40" s="227"/>
      <c r="PL40" s="227"/>
      <c r="PM40" s="227"/>
      <c r="PN40" s="227"/>
      <c r="PO40" s="227"/>
      <c r="PP40" s="227"/>
      <c r="PQ40" s="227"/>
      <c r="PR40" s="227"/>
      <c r="PS40" s="227"/>
      <c r="PT40" s="227"/>
      <c r="PU40" s="227"/>
      <c r="PV40" s="227"/>
      <c r="PW40" s="227"/>
      <c r="PX40" s="227"/>
      <c r="PY40" s="227"/>
      <c r="PZ40" s="227"/>
      <c r="QA40" s="227"/>
      <c r="QB40" s="227"/>
      <c r="QC40" s="227"/>
      <c r="QD40" s="227"/>
      <c r="QE40" s="227"/>
      <c r="QF40" s="227"/>
      <c r="QG40" s="227"/>
      <c r="QH40" s="227"/>
      <c r="QI40" s="227"/>
      <c r="QJ40" s="227"/>
      <c r="QK40" s="227"/>
      <c r="QL40" s="227"/>
      <c r="QM40" s="227"/>
      <c r="QN40" s="227"/>
      <c r="QO40" s="227"/>
      <c r="QP40" s="227"/>
      <c r="QQ40" s="227"/>
      <c r="QR40" s="227"/>
      <c r="QS40" s="227"/>
      <c r="QT40" s="227"/>
      <c r="QU40" s="227"/>
      <c r="QV40" s="227"/>
      <c r="QW40" s="227"/>
      <c r="QX40" s="227"/>
      <c r="QY40" s="227"/>
      <c r="QZ40" s="227"/>
      <c r="RA40" s="227"/>
      <c r="RB40" s="227"/>
      <c r="RC40" s="227"/>
      <c r="RD40" s="227"/>
      <c r="RE40" s="227"/>
      <c r="RF40" s="227"/>
      <c r="RG40" s="227"/>
      <c r="RH40" s="227"/>
      <c r="RI40" s="227"/>
      <c r="RJ40" s="227"/>
      <c r="RK40" s="227"/>
      <c r="RL40" s="227"/>
      <c r="RM40" s="227"/>
      <c r="RN40" s="227"/>
      <c r="RO40" s="227"/>
      <c r="RP40" s="227"/>
      <c r="RQ40" s="227"/>
      <c r="RR40" s="227"/>
      <c r="RS40" s="227"/>
      <c r="RT40" s="227"/>
      <c r="RU40" s="227"/>
    </row>
    <row r="41" spans="1:489" s="255" customFormat="1">
      <c r="A41" s="234"/>
      <c r="B41" s="235" t="s">
        <v>229</v>
      </c>
      <c r="C41" s="236"/>
      <c r="D41" s="235" t="s">
        <v>373</v>
      </c>
      <c r="E41" s="235" t="s">
        <v>184</v>
      </c>
      <c r="F41" s="236"/>
      <c r="G41" s="235" t="s">
        <v>198</v>
      </c>
      <c r="H41" s="236"/>
      <c r="I41" s="237" t="s">
        <v>374</v>
      </c>
      <c r="J41" s="236"/>
      <c r="K41" s="238" t="s">
        <v>375</v>
      </c>
      <c r="L41" s="239">
        <v>397600</v>
      </c>
      <c r="M41" s="239">
        <v>99400</v>
      </c>
      <c r="N41" s="240">
        <v>0.65</v>
      </c>
      <c r="O41" s="241"/>
      <c r="P41" s="239">
        <f t="shared" si="19"/>
        <v>180412</v>
      </c>
      <c r="Q41" s="242">
        <v>138162</v>
      </c>
      <c r="R41" s="242">
        <v>6708</v>
      </c>
      <c r="S41" s="242">
        <v>7732</v>
      </c>
      <c r="T41" s="242">
        <v>13815</v>
      </c>
      <c r="U41" s="242">
        <v>6599</v>
      </c>
      <c r="V41" s="242">
        <v>7396</v>
      </c>
      <c r="W41" s="239">
        <f t="shared" si="20"/>
        <v>32750</v>
      </c>
      <c r="X41" s="242">
        <v>30929</v>
      </c>
      <c r="Y41" s="242">
        <v>1821</v>
      </c>
      <c r="Z41" s="236"/>
      <c r="AA41" s="239">
        <f t="shared" si="21"/>
        <v>23331</v>
      </c>
      <c r="AB41" s="242">
        <v>13212</v>
      </c>
      <c r="AC41" s="242">
        <v>6978</v>
      </c>
      <c r="AD41" s="242">
        <v>1213</v>
      </c>
      <c r="AE41" s="242">
        <v>1928</v>
      </c>
      <c r="AF41" s="242">
        <v>7139</v>
      </c>
      <c r="AG41" s="236"/>
      <c r="AH41" s="239">
        <f t="shared" si="22"/>
        <v>16714</v>
      </c>
      <c r="AI41" s="242">
        <v>4147</v>
      </c>
      <c r="AJ41" s="242">
        <v>2254</v>
      </c>
      <c r="AK41" s="242">
        <v>1812</v>
      </c>
      <c r="AL41" s="242">
        <v>3192</v>
      </c>
      <c r="AM41" s="242">
        <v>2817</v>
      </c>
      <c r="AN41" s="242">
        <v>2492</v>
      </c>
      <c r="AO41" s="239">
        <f t="shared" si="23"/>
        <v>28707</v>
      </c>
      <c r="AP41" s="242">
        <v>16843</v>
      </c>
      <c r="AQ41" s="242">
        <v>3466</v>
      </c>
      <c r="AR41" s="242">
        <v>4584</v>
      </c>
      <c r="AS41" s="242">
        <v>3814</v>
      </c>
      <c r="AT41" s="242">
        <v>10792</v>
      </c>
      <c r="AU41" s="236">
        <v>0</v>
      </c>
      <c r="AV41" s="242">
        <v>10688</v>
      </c>
      <c r="AW41" s="242">
        <v>9111</v>
      </c>
      <c r="AX41" s="242">
        <v>7332</v>
      </c>
      <c r="AY41" s="239">
        <f t="shared" si="24"/>
        <v>9687</v>
      </c>
      <c r="AZ41" s="242">
        <v>6393</v>
      </c>
      <c r="BA41" s="242">
        <v>840</v>
      </c>
      <c r="BB41" s="242">
        <v>633</v>
      </c>
      <c r="BC41" s="242">
        <v>283</v>
      </c>
      <c r="BD41" s="242">
        <v>973</v>
      </c>
      <c r="BE41" s="242">
        <v>565</v>
      </c>
      <c r="BF41" s="236"/>
      <c r="BG41" s="239">
        <f t="shared" si="25"/>
        <v>12622</v>
      </c>
      <c r="BH41" s="242">
        <v>9767</v>
      </c>
      <c r="BI41" s="242">
        <v>2855</v>
      </c>
      <c r="BJ41" s="242">
        <v>3365</v>
      </c>
      <c r="BK41" s="242">
        <v>3970</v>
      </c>
      <c r="BL41" s="242">
        <v>7541</v>
      </c>
      <c r="BM41" s="242">
        <v>10062</v>
      </c>
      <c r="BN41" s="242">
        <v>5766</v>
      </c>
      <c r="BO41" s="242">
        <v>4361</v>
      </c>
      <c r="BP41" s="242">
        <v>5945</v>
      </c>
      <c r="BQ41" s="242">
        <v>5082</v>
      </c>
      <c r="BR41" s="236"/>
      <c r="BS41" s="242">
        <v>2498</v>
      </c>
      <c r="BT41" s="242">
        <v>3484</v>
      </c>
      <c r="BU41" s="242">
        <v>2035</v>
      </c>
      <c r="BV41" s="242">
        <v>687</v>
      </c>
      <c r="BW41" s="242">
        <v>6599</v>
      </c>
      <c r="BX41" s="242">
        <v>1269</v>
      </c>
      <c r="BY41" s="242">
        <v>1995</v>
      </c>
      <c r="BZ41" s="236"/>
      <c r="CA41" s="243"/>
      <c r="CB41" s="227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  <c r="IO41" s="243"/>
      <c r="IP41" s="243"/>
      <c r="IQ41" s="243"/>
      <c r="IR41" s="243"/>
      <c r="IS41" s="243"/>
      <c r="IT41" s="243"/>
      <c r="IU41" s="243"/>
      <c r="IV41" s="243"/>
      <c r="IW41" s="243"/>
      <c r="IX41" s="243"/>
      <c r="IY41" s="243"/>
      <c r="IZ41" s="243"/>
      <c r="JA41" s="243"/>
      <c r="JB41" s="243"/>
      <c r="JC41" s="243"/>
      <c r="JD41" s="243"/>
      <c r="JE41" s="243"/>
      <c r="JF41" s="243"/>
      <c r="JG41" s="243"/>
      <c r="JH41" s="243"/>
      <c r="JI41" s="243"/>
      <c r="JJ41" s="243"/>
      <c r="JK41" s="243"/>
      <c r="JL41" s="243"/>
      <c r="JM41" s="243"/>
      <c r="JN41" s="243"/>
      <c r="JO41" s="243"/>
      <c r="JP41" s="243"/>
      <c r="JQ41" s="243"/>
      <c r="JR41" s="243"/>
      <c r="JS41" s="243"/>
      <c r="JT41" s="243"/>
      <c r="JU41" s="243"/>
      <c r="JV41" s="243"/>
      <c r="JW41" s="243"/>
      <c r="JX41" s="243"/>
      <c r="JY41" s="243"/>
      <c r="JZ41" s="243"/>
      <c r="KA41" s="243"/>
      <c r="KB41" s="243"/>
      <c r="KC41" s="243"/>
      <c r="KD41" s="243"/>
      <c r="KE41" s="243"/>
      <c r="KF41" s="243"/>
      <c r="KG41" s="243"/>
      <c r="KH41" s="243"/>
      <c r="KI41" s="243"/>
      <c r="KJ41" s="243"/>
      <c r="KK41" s="243"/>
      <c r="KL41" s="243"/>
      <c r="KM41" s="243"/>
      <c r="KN41" s="243"/>
      <c r="KO41" s="243"/>
      <c r="KP41" s="243"/>
      <c r="KQ41" s="243"/>
      <c r="KR41" s="243"/>
      <c r="KS41" s="243"/>
      <c r="KT41" s="243"/>
      <c r="KU41" s="243"/>
      <c r="KV41" s="243"/>
      <c r="KW41" s="243"/>
      <c r="KX41" s="243"/>
      <c r="KY41" s="243"/>
      <c r="KZ41" s="243"/>
      <c r="LA41" s="243"/>
      <c r="LB41" s="243"/>
      <c r="LC41" s="243"/>
      <c r="LD41" s="243"/>
      <c r="LE41" s="243"/>
      <c r="LF41" s="243"/>
      <c r="LG41" s="243"/>
      <c r="LH41" s="243"/>
      <c r="LI41" s="243"/>
      <c r="LJ41" s="243"/>
      <c r="LK41" s="243"/>
      <c r="LL41" s="243"/>
      <c r="LM41" s="243"/>
      <c r="LN41" s="243"/>
      <c r="LO41" s="243"/>
      <c r="LP41" s="243"/>
      <c r="LQ41" s="243"/>
      <c r="LR41" s="243"/>
      <c r="LS41" s="243"/>
      <c r="LT41" s="243"/>
      <c r="LU41" s="243"/>
      <c r="LV41" s="243"/>
      <c r="LW41" s="243"/>
      <c r="LX41" s="243"/>
      <c r="LY41" s="243"/>
      <c r="LZ41" s="243"/>
      <c r="MA41" s="243"/>
      <c r="MB41" s="243"/>
      <c r="MC41" s="243"/>
      <c r="MD41" s="243"/>
      <c r="ME41" s="243"/>
      <c r="MF41" s="243"/>
      <c r="MG41" s="243"/>
      <c r="MH41" s="243"/>
      <c r="MI41" s="243"/>
      <c r="MJ41" s="243"/>
      <c r="MK41" s="243"/>
      <c r="ML41" s="243"/>
      <c r="MM41" s="243"/>
      <c r="MN41" s="243"/>
      <c r="MO41" s="243"/>
      <c r="MP41" s="243"/>
      <c r="MQ41" s="243"/>
      <c r="MR41" s="243"/>
      <c r="MS41" s="243"/>
      <c r="MT41" s="243"/>
      <c r="MU41" s="243"/>
      <c r="MV41" s="243"/>
      <c r="MW41" s="243"/>
      <c r="MX41" s="243"/>
      <c r="MY41" s="243"/>
      <c r="MZ41" s="243"/>
      <c r="NA41" s="243"/>
      <c r="NB41" s="243"/>
      <c r="NC41" s="243"/>
      <c r="ND41" s="243"/>
      <c r="NE41" s="243"/>
      <c r="NF41" s="243"/>
      <c r="NG41" s="243"/>
      <c r="NH41" s="243"/>
      <c r="NI41" s="243"/>
      <c r="NJ41" s="243"/>
      <c r="NK41" s="243"/>
      <c r="NL41" s="243"/>
      <c r="NM41" s="243"/>
      <c r="NN41" s="243"/>
      <c r="NO41" s="243"/>
      <c r="NP41" s="243"/>
      <c r="NQ41" s="243"/>
      <c r="NR41" s="243"/>
      <c r="NS41" s="243"/>
      <c r="NT41" s="243"/>
      <c r="NU41" s="243"/>
      <c r="NV41" s="243"/>
      <c r="NW41" s="243"/>
      <c r="NX41" s="243"/>
      <c r="NY41" s="243"/>
      <c r="NZ41" s="243"/>
      <c r="OA41" s="243"/>
      <c r="OB41" s="243"/>
      <c r="OC41" s="243"/>
      <c r="OD41" s="243"/>
      <c r="OE41" s="243"/>
      <c r="OF41" s="243"/>
      <c r="OG41" s="243"/>
      <c r="OH41" s="243"/>
      <c r="OI41" s="243"/>
      <c r="OJ41" s="243"/>
      <c r="OK41" s="243"/>
      <c r="OL41" s="243"/>
      <c r="OM41" s="243"/>
      <c r="ON41" s="243"/>
      <c r="OO41" s="243"/>
      <c r="OP41" s="243"/>
      <c r="OQ41" s="243"/>
      <c r="OR41" s="243"/>
      <c r="OS41" s="243"/>
      <c r="OT41" s="243"/>
      <c r="OU41" s="243"/>
      <c r="OV41" s="243"/>
      <c r="OW41" s="243"/>
      <c r="OX41" s="243"/>
      <c r="OY41" s="243"/>
      <c r="OZ41" s="243"/>
      <c r="PA41" s="243"/>
      <c r="PB41" s="243"/>
      <c r="PC41" s="243"/>
      <c r="PD41" s="243"/>
      <c r="PE41" s="243"/>
      <c r="PF41" s="243"/>
      <c r="PG41" s="243"/>
      <c r="PH41" s="243"/>
      <c r="PI41" s="243"/>
      <c r="PJ41" s="243"/>
      <c r="PK41" s="243"/>
      <c r="PL41" s="243"/>
      <c r="PM41" s="243"/>
      <c r="PN41" s="243"/>
      <c r="PO41" s="243"/>
      <c r="PP41" s="243"/>
      <c r="PQ41" s="243"/>
      <c r="PR41" s="243"/>
      <c r="PS41" s="243"/>
      <c r="PT41" s="243"/>
      <c r="PU41" s="243"/>
      <c r="PV41" s="243"/>
      <c r="PW41" s="243"/>
      <c r="PX41" s="243"/>
      <c r="PY41" s="243"/>
      <c r="PZ41" s="243"/>
      <c r="QA41" s="243"/>
      <c r="QB41" s="243"/>
      <c r="QC41" s="243"/>
      <c r="QD41" s="243"/>
      <c r="QE41" s="243"/>
      <c r="QF41" s="243"/>
      <c r="QG41" s="243"/>
      <c r="QH41" s="243"/>
      <c r="QI41" s="243"/>
      <c r="QJ41" s="243"/>
      <c r="QK41" s="243"/>
      <c r="QL41" s="243"/>
      <c r="QM41" s="243"/>
      <c r="QN41" s="243"/>
      <c r="QO41" s="243"/>
      <c r="QP41" s="243"/>
      <c r="QQ41" s="243"/>
      <c r="QR41" s="243"/>
      <c r="QS41" s="243"/>
      <c r="QT41" s="243"/>
      <c r="QU41" s="243"/>
      <c r="QV41" s="243"/>
      <c r="QW41" s="243"/>
      <c r="QX41" s="243"/>
      <c r="QY41" s="243"/>
      <c r="QZ41" s="243"/>
      <c r="RA41" s="243"/>
      <c r="RB41" s="243"/>
      <c r="RC41" s="243"/>
      <c r="RD41" s="243"/>
      <c r="RE41" s="243"/>
      <c r="RF41" s="243"/>
      <c r="RG41" s="243"/>
      <c r="RH41" s="243"/>
      <c r="RI41" s="243"/>
      <c r="RJ41" s="243"/>
      <c r="RK41" s="243"/>
      <c r="RL41" s="243"/>
      <c r="RM41" s="243"/>
      <c r="RN41" s="243"/>
      <c r="RO41" s="243"/>
      <c r="RP41" s="243"/>
      <c r="RQ41" s="243"/>
      <c r="RR41" s="243"/>
      <c r="RS41" s="243"/>
      <c r="RT41" s="243"/>
      <c r="RU41" s="243"/>
    </row>
    <row r="42" spans="1:489" s="227" customFormat="1">
      <c r="A42" s="221"/>
      <c r="B42" s="230" t="s">
        <v>229</v>
      </c>
      <c r="C42" s="223"/>
      <c r="D42" s="230" t="s">
        <v>373</v>
      </c>
      <c r="E42" s="230" t="s">
        <v>376</v>
      </c>
      <c r="F42" s="223"/>
      <c r="G42" s="230" t="s">
        <v>347</v>
      </c>
      <c r="H42" s="223"/>
      <c r="I42" s="224" t="s">
        <v>377</v>
      </c>
      <c r="J42" s="223"/>
      <c r="K42" s="225" t="s">
        <v>378</v>
      </c>
      <c r="L42" s="56">
        <v>722800</v>
      </c>
      <c r="M42" s="56">
        <v>180700</v>
      </c>
      <c r="N42" s="61">
        <v>0.65</v>
      </c>
      <c r="O42" s="231"/>
      <c r="P42" s="56">
        <f t="shared" si="19"/>
        <v>357376</v>
      </c>
      <c r="Q42" s="62">
        <v>295301</v>
      </c>
      <c r="R42" s="62">
        <v>8290</v>
      </c>
      <c r="S42" s="62">
        <v>7341</v>
      </c>
      <c r="T42" s="62">
        <v>22845</v>
      </c>
      <c r="U42" s="62">
        <v>11459</v>
      </c>
      <c r="V42" s="62">
        <v>12140</v>
      </c>
      <c r="W42" s="56">
        <f>SUM(X42:Y42)</f>
        <v>85441</v>
      </c>
      <c r="X42" s="62">
        <v>83641</v>
      </c>
      <c r="Y42" s="62">
        <v>1800</v>
      </c>
      <c r="Z42" s="223"/>
      <c r="AA42" s="56">
        <f t="shared" si="21"/>
        <v>44843</v>
      </c>
      <c r="AB42" s="62">
        <v>25236</v>
      </c>
      <c r="AC42" s="62">
        <v>12772</v>
      </c>
      <c r="AD42" s="62">
        <v>3632</v>
      </c>
      <c r="AE42" s="62">
        <v>3203</v>
      </c>
      <c r="AF42" s="62">
        <v>14837</v>
      </c>
      <c r="AG42" s="223"/>
      <c r="AH42" s="56">
        <f t="shared" si="22"/>
        <v>35448</v>
      </c>
      <c r="AI42" s="62">
        <v>9774</v>
      </c>
      <c r="AJ42" s="62">
        <v>4316</v>
      </c>
      <c r="AK42" s="62">
        <v>4169</v>
      </c>
      <c r="AL42" s="62">
        <v>6110</v>
      </c>
      <c r="AM42" s="62">
        <v>5383</v>
      </c>
      <c r="AN42" s="62">
        <v>5696</v>
      </c>
      <c r="AO42" s="56">
        <f t="shared" si="23"/>
        <v>47771</v>
      </c>
      <c r="AP42" s="62">
        <v>28045</v>
      </c>
      <c r="AQ42" s="62">
        <v>5950</v>
      </c>
      <c r="AR42" s="62">
        <v>7956</v>
      </c>
      <c r="AS42" s="62">
        <v>5820</v>
      </c>
      <c r="AT42" s="62">
        <v>24184</v>
      </c>
      <c r="AU42" s="223">
        <v>0</v>
      </c>
      <c r="AV42" s="62">
        <v>18595</v>
      </c>
      <c r="AW42" s="62">
        <v>19950</v>
      </c>
      <c r="AX42" s="62">
        <v>16256</v>
      </c>
      <c r="AY42" s="56">
        <f t="shared" si="24"/>
        <v>12732</v>
      </c>
      <c r="AZ42" s="62">
        <v>7237</v>
      </c>
      <c r="BA42" s="62">
        <v>1966</v>
      </c>
      <c r="BB42" s="62">
        <v>1146</v>
      </c>
      <c r="BC42" s="62">
        <v>530</v>
      </c>
      <c r="BD42" s="62">
        <v>1236</v>
      </c>
      <c r="BE42" s="62">
        <v>617</v>
      </c>
      <c r="BF42" s="223"/>
      <c r="BG42" s="56">
        <f t="shared" si="25"/>
        <v>13784</v>
      </c>
      <c r="BH42" s="62">
        <v>10893</v>
      </c>
      <c r="BI42" s="62">
        <v>2891</v>
      </c>
      <c r="BJ42" s="62">
        <v>10739</v>
      </c>
      <c r="BK42" s="62">
        <v>9474</v>
      </c>
      <c r="BL42" s="62">
        <v>18305</v>
      </c>
      <c r="BM42" s="62">
        <v>16120</v>
      </c>
      <c r="BN42" s="62">
        <v>8900</v>
      </c>
      <c r="BO42" s="62">
        <v>12036</v>
      </c>
      <c r="BP42" s="62">
        <v>5664</v>
      </c>
      <c r="BQ42" s="62">
        <v>5896</v>
      </c>
      <c r="BR42" s="223"/>
      <c r="BS42" s="62">
        <v>2092</v>
      </c>
      <c r="BT42" s="62">
        <v>10397</v>
      </c>
      <c r="BU42" s="62">
        <v>2048</v>
      </c>
      <c r="BV42" s="62">
        <v>815</v>
      </c>
      <c r="BW42" s="62">
        <v>8667</v>
      </c>
      <c r="BX42" s="62">
        <v>1936</v>
      </c>
      <c r="BY42" s="62">
        <v>3039</v>
      </c>
      <c r="BZ42" s="223"/>
    </row>
    <row r="43" spans="1:489" s="229" customFormat="1">
      <c r="A43" s="221"/>
      <c r="B43" s="230" t="s">
        <v>229</v>
      </c>
      <c r="C43" s="223"/>
      <c r="D43" s="230" t="s">
        <v>184</v>
      </c>
      <c r="E43" s="230" t="s">
        <v>239</v>
      </c>
      <c r="F43" s="223"/>
      <c r="G43" s="230" t="s">
        <v>170</v>
      </c>
      <c r="H43" s="223"/>
      <c r="I43" s="224" t="s">
        <v>240</v>
      </c>
      <c r="J43" s="223"/>
      <c r="K43" s="225" t="s">
        <v>241</v>
      </c>
      <c r="L43" s="56">
        <v>752500</v>
      </c>
      <c r="M43" s="56">
        <v>188125</v>
      </c>
      <c r="N43" s="61">
        <v>0.65</v>
      </c>
      <c r="O43" s="231"/>
      <c r="P43" s="56">
        <f t="shared" si="19"/>
        <v>330604</v>
      </c>
      <c r="Q43" s="62">
        <v>268614</v>
      </c>
      <c r="R43" s="62">
        <v>7357</v>
      </c>
      <c r="S43" s="62">
        <v>8622</v>
      </c>
      <c r="T43" s="62">
        <v>22720</v>
      </c>
      <c r="U43" s="62">
        <v>13365</v>
      </c>
      <c r="V43" s="62">
        <v>9926</v>
      </c>
      <c r="W43" s="56">
        <f t="shared" si="20"/>
        <v>76588</v>
      </c>
      <c r="X43" s="62">
        <v>75148</v>
      </c>
      <c r="Y43" s="62">
        <v>1440</v>
      </c>
      <c r="Z43" s="223"/>
      <c r="AA43" s="56">
        <f t="shared" si="21"/>
        <v>38996</v>
      </c>
      <c r="AB43" s="62">
        <v>23405</v>
      </c>
      <c r="AC43" s="62">
        <v>9880</v>
      </c>
      <c r="AD43" s="62">
        <v>2761</v>
      </c>
      <c r="AE43" s="62">
        <v>2950</v>
      </c>
      <c r="AF43" s="62">
        <v>11687</v>
      </c>
      <c r="AG43" s="223"/>
      <c r="AH43" s="56">
        <f t="shared" si="22"/>
        <v>34040</v>
      </c>
      <c r="AI43" s="62">
        <v>9336</v>
      </c>
      <c r="AJ43" s="62">
        <v>4131</v>
      </c>
      <c r="AK43" s="62">
        <v>3990</v>
      </c>
      <c r="AL43" s="62">
        <v>5863</v>
      </c>
      <c r="AM43" s="62">
        <v>5177</v>
      </c>
      <c r="AN43" s="62">
        <v>5543</v>
      </c>
      <c r="AO43" s="56">
        <f t="shared" si="23"/>
        <v>65858</v>
      </c>
      <c r="AP43" s="62">
        <v>36785</v>
      </c>
      <c r="AQ43" s="62">
        <v>9033</v>
      </c>
      <c r="AR43" s="62">
        <v>10831</v>
      </c>
      <c r="AS43" s="62">
        <v>9209</v>
      </c>
      <c r="AT43" s="62">
        <v>25043</v>
      </c>
      <c r="AU43" s="223">
        <v>0</v>
      </c>
      <c r="AV43" s="62">
        <v>17076</v>
      </c>
      <c r="AW43" s="62">
        <v>21113</v>
      </c>
      <c r="AX43" s="62">
        <v>13618</v>
      </c>
      <c r="AY43" s="56">
        <f t="shared" si="24"/>
        <v>10817</v>
      </c>
      <c r="AZ43" s="62">
        <v>6220</v>
      </c>
      <c r="BA43" s="62">
        <v>1176</v>
      </c>
      <c r="BB43" s="62">
        <v>1183</v>
      </c>
      <c r="BC43" s="62">
        <v>491</v>
      </c>
      <c r="BD43" s="62">
        <v>1133</v>
      </c>
      <c r="BE43" s="62">
        <v>614</v>
      </c>
      <c r="BF43" s="223"/>
      <c r="BG43" s="56">
        <f t="shared" si="25"/>
        <v>16136</v>
      </c>
      <c r="BH43" s="62">
        <v>12897</v>
      </c>
      <c r="BI43" s="62">
        <v>3239</v>
      </c>
      <c r="BJ43" s="62">
        <v>6214</v>
      </c>
      <c r="BK43" s="62">
        <v>5537</v>
      </c>
      <c r="BL43" s="62">
        <v>14558</v>
      </c>
      <c r="BM43" s="62">
        <v>13611</v>
      </c>
      <c r="BN43" s="62">
        <v>6515</v>
      </c>
      <c r="BO43" s="62">
        <v>10655</v>
      </c>
      <c r="BP43" s="62">
        <v>5500</v>
      </c>
      <c r="BQ43" s="62">
        <v>6847</v>
      </c>
      <c r="BR43" s="223"/>
      <c r="BS43" s="62">
        <v>1064</v>
      </c>
      <c r="BT43" s="62">
        <v>9923</v>
      </c>
      <c r="BU43" s="62">
        <v>1323</v>
      </c>
      <c r="BV43" s="62">
        <v>634</v>
      </c>
      <c r="BW43" s="62">
        <v>8034</v>
      </c>
      <c r="BX43" s="62">
        <v>1890</v>
      </c>
      <c r="BY43" s="62">
        <v>2174</v>
      </c>
      <c r="BZ43" s="223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</row>
    <row r="44" spans="1:489" s="229" customFormat="1">
      <c r="A44" s="221"/>
      <c r="B44" s="230" t="s">
        <v>229</v>
      </c>
      <c r="C44" s="223"/>
      <c r="D44" s="230" t="s">
        <v>239</v>
      </c>
      <c r="E44" s="230" t="s">
        <v>197</v>
      </c>
      <c r="F44" s="223"/>
      <c r="G44" s="230" t="s">
        <v>165</v>
      </c>
      <c r="H44" s="223"/>
      <c r="I44" s="224" t="s">
        <v>242</v>
      </c>
      <c r="J44" s="223"/>
      <c r="K44" s="225" t="s">
        <v>243</v>
      </c>
      <c r="L44" s="56">
        <v>365900</v>
      </c>
      <c r="M44" s="56">
        <v>91475</v>
      </c>
      <c r="N44" s="61">
        <v>0.65</v>
      </c>
      <c r="O44" s="231"/>
      <c r="P44" s="56">
        <f t="shared" si="19"/>
        <v>147281</v>
      </c>
      <c r="Q44" s="62">
        <v>113671</v>
      </c>
      <c r="R44" s="62">
        <v>4187</v>
      </c>
      <c r="S44" s="62">
        <v>5862</v>
      </c>
      <c r="T44" s="62">
        <v>11099</v>
      </c>
      <c r="U44" s="62">
        <v>7063</v>
      </c>
      <c r="V44" s="62">
        <v>5399</v>
      </c>
      <c r="W44" s="56">
        <f t="shared" si="20"/>
        <v>41611</v>
      </c>
      <c r="X44" s="62">
        <v>40388</v>
      </c>
      <c r="Y44" s="62">
        <v>1223</v>
      </c>
      <c r="Z44" s="223"/>
      <c r="AA44" s="56">
        <f>SUM(AB44:AE44)</f>
        <v>25725</v>
      </c>
      <c r="AB44" s="62">
        <v>16375</v>
      </c>
      <c r="AC44" s="62">
        <v>5347</v>
      </c>
      <c r="AD44" s="62">
        <v>1889</v>
      </c>
      <c r="AE44" s="62">
        <v>2114</v>
      </c>
      <c r="AF44" s="62">
        <v>4216</v>
      </c>
      <c r="AG44" s="223"/>
      <c r="AH44" s="56">
        <f t="shared" si="22"/>
        <v>13020</v>
      </c>
      <c r="AI44" s="62">
        <v>3461</v>
      </c>
      <c r="AJ44" s="62">
        <v>1582</v>
      </c>
      <c r="AK44" s="62">
        <v>1531</v>
      </c>
      <c r="AL44" s="62">
        <v>2244</v>
      </c>
      <c r="AM44" s="62">
        <v>1972</v>
      </c>
      <c r="AN44" s="62">
        <v>2230</v>
      </c>
      <c r="AO44" s="56">
        <f t="shared" si="23"/>
        <v>26134</v>
      </c>
      <c r="AP44" s="62">
        <v>15883</v>
      </c>
      <c r="AQ44" s="62">
        <v>3032</v>
      </c>
      <c r="AR44" s="62">
        <v>4165</v>
      </c>
      <c r="AS44" s="62">
        <v>3054</v>
      </c>
      <c r="AT44" s="62">
        <v>14308</v>
      </c>
      <c r="AU44" s="223">
        <v>0</v>
      </c>
      <c r="AV44" s="62">
        <v>9104</v>
      </c>
      <c r="AW44" s="62">
        <v>10527</v>
      </c>
      <c r="AX44" s="62">
        <v>8259</v>
      </c>
      <c r="AY44" s="56">
        <f t="shared" si="24"/>
        <v>6701</v>
      </c>
      <c r="AZ44" s="62">
        <v>4089</v>
      </c>
      <c r="BA44" s="62">
        <v>553</v>
      </c>
      <c r="BB44" s="62">
        <v>337</v>
      </c>
      <c r="BC44" s="62">
        <v>245</v>
      </c>
      <c r="BD44" s="62">
        <v>1030</v>
      </c>
      <c r="BE44" s="62">
        <v>447</v>
      </c>
      <c r="BF44" s="223"/>
      <c r="BG44" s="56">
        <f t="shared" si="25"/>
        <v>10542</v>
      </c>
      <c r="BH44" s="62">
        <v>8220</v>
      </c>
      <c r="BI44" s="62">
        <v>2322</v>
      </c>
      <c r="BJ44" s="62">
        <v>4746</v>
      </c>
      <c r="BK44" s="62">
        <v>3276</v>
      </c>
      <c r="BL44" s="62">
        <v>7784</v>
      </c>
      <c r="BM44" s="62">
        <v>9419</v>
      </c>
      <c r="BN44" s="62">
        <v>4700</v>
      </c>
      <c r="BO44" s="62">
        <v>5353</v>
      </c>
      <c r="BP44" s="62">
        <v>4208</v>
      </c>
      <c r="BQ44" s="62">
        <v>3749</v>
      </c>
      <c r="BR44" s="223"/>
      <c r="BS44" s="62">
        <v>927</v>
      </c>
      <c r="BT44" s="62">
        <v>3735</v>
      </c>
      <c r="BU44" s="62">
        <v>1259</v>
      </c>
      <c r="BV44" s="62">
        <v>521</v>
      </c>
      <c r="BW44" s="62">
        <v>4914</v>
      </c>
      <c r="BX44" s="62">
        <v>1082</v>
      </c>
      <c r="BY44" s="62">
        <v>1235</v>
      </c>
      <c r="BZ44" s="223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</row>
    <row r="45" spans="1:489" s="229" customFormat="1">
      <c r="A45" s="221"/>
      <c r="B45" s="230" t="s">
        <v>229</v>
      </c>
      <c r="C45" s="223"/>
      <c r="D45" s="230" t="s">
        <v>197</v>
      </c>
      <c r="E45" s="230" t="s">
        <v>379</v>
      </c>
      <c r="F45" s="223"/>
      <c r="G45" s="230" t="s">
        <v>203</v>
      </c>
      <c r="H45" s="223"/>
      <c r="I45" s="224" t="s">
        <v>244</v>
      </c>
      <c r="J45" s="223"/>
      <c r="K45" s="225" t="s">
        <v>245</v>
      </c>
      <c r="L45" s="56">
        <v>170200</v>
      </c>
      <c r="M45" s="56">
        <v>42550</v>
      </c>
      <c r="N45" s="61">
        <v>0.65</v>
      </c>
      <c r="O45" s="226"/>
      <c r="P45" s="56">
        <f t="shared" si="19"/>
        <v>71253</v>
      </c>
      <c r="Q45" s="62">
        <v>51850</v>
      </c>
      <c r="R45" s="62">
        <v>1911</v>
      </c>
      <c r="S45" s="62">
        <v>3802</v>
      </c>
      <c r="T45" s="62">
        <v>5063</v>
      </c>
      <c r="U45" s="62">
        <v>3281</v>
      </c>
      <c r="V45" s="62">
        <v>5346</v>
      </c>
      <c r="W45" s="56">
        <f t="shared" si="20"/>
        <v>17936</v>
      </c>
      <c r="X45" s="62">
        <v>17380</v>
      </c>
      <c r="Y45" s="62">
        <v>556</v>
      </c>
      <c r="Z45" s="223"/>
      <c r="AA45" s="56">
        <f t="shared" si="21"/>
        <v>16977</v>
      </c>
      <c r="AB45" s="62">
        <v>12809</v>
      </c>
      <c r="AC45" s="62">
        <v>2570</v>
      </c>
      <c r="AD45" s="62">
        <v>560</v>
      </c>
      <c r="AE45" s="62">
        <v>1038</v>
      </c>
      <c r="AF45" s="62">
        <v>3925</v>
      </c>
      <c r="AG45" s="223"/>
      <c r="AH45" s="56">
        <f t="shared" si="22"/>
        <v>5998</v>
      </c>
      <c r="AI45" s="62">
        <v>1612</v>
      </c>
      <c r="AJ45" s="62">
        <v>727</v>
      </c>
      <c r="AK45" s="62">
        <v>710</v>
      </c>
      <c r="AL45" s="62">
        <v>1035</v>
      </c>
      <c r="AM45" s="62">
        <v>908</v>
      </c>
      <c r="AN45" s="62">
        <v>1006</v>
      </c>
      <c r="AO45" s="56">
        <f t="shared" si="23"/>
        <v>13039</v>
      </c>
      <c r="AP45" s="62">
        <v>8040</v>
      </c>
      <c r="AQ45" s="62">
        <v>1294</v>
      </c>
      <c r="AR45" s="62">
        <v>2052</v>
      </c>
      <c r="AS45" s="62">
        <v>1653</v>
      </c>
      <c r="AT45" s="62">
        <v>6489</v>
      </c>
      <c r="AU45" s="223">
        <v>0</v>
      </c>
      <c r="AV45" s="62">
        <v>4151</v>
      </c>
      <c r="AW45" s="62">
        <v>5421</v>
      </c>
      <c r="AX45" s="62">
        <v>3768</v>
      </c>
      <c r="AY45" s="56">
        <f t="shared" si="24"/>
        <v>4866</v>
      </c>
      <c r="AZ45" s="62">
        <v>2777</v>
      </c>
      <c r="BA45" s="62">
        <v>253</v>
      </c>
      <c r="BB45" s="62">
        <v>182</v>
      </c>
      <c r="BC45" s="62">
        <v>123</v>
      </c>
      <c r="BD45" s="62">
        <v>1133</v>
      </c>
      <c r="BE45" s="62">
        <v>398</v>
      </c>
      <c r="BF45" s="223"/>
      <c r="BG45" s="56">
        <f>SUM(BH45:BI45)</f>
        <v>5641</v>
      </c>
      <c r="BH45" s="62">
        <v>4494</v>
      </c>
      <c r="BI45" s="62">
        <v>1147</v>
      </c>
      <c r="BJ45" s="62">
        <v>2397</v>
      </c>
      <c r="BK45" s="62">
        <v>1628</v>
      </c>
      <c r="BL45" s="62">
        <v>3776</v>
      </c>
      <c r="BM45" s="62">
        <v>4333</v>
      </c>
      <c r="BN45" s="62">
        <v>1970</v>
      </c>
      <c r="BO45" s="62">
        <v>2443</v>
      </c>
      <c r="BP45" s="62">
        <v>1922</v>
      </c>
      <c r="BQ45" s="62">
        <v>1710</v>
      </c>
      <c r="BR45" s="223"/>
      <c r="BS45" s="62">
        <v>776</v>
      </c>
      <c r="BT45" s="62">
        <v>3591</v>
      </c>
      <c r="BU45" s="62">
        <v>636</v>
      </c>
      <c r="BV45" s="62">
        <v>279</v>
      </c>
      <c r="BW45" s="62">
        <v>2298</v>
      </c>
      <c r="BX45" s="62">
        <v>558</v>
      </c>
      <c r="BY45" s="62">
        <v>1179</v>
      </c>
      <c r="BZ45" s="223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27"/>
      <c r="FC45" s="227"/>
      <c r="FD45" s="227"/>
      <c r="FE45" s="227"/>
      <c r="FF45" s="227"/>
      <c r="FG45" s="227"/>
      <c r="FH45" s="227"/>
      <c r="FI45" s="227"/>
      <c r="FJ45" s="227"/>
      <c r="FK45" s="227"/>
      <c r="FL45" s="227"/>
      <c r="FM45" s="227"/>
      <c r="FN45" s="227"/>
      <c r="FO45" s="227"/>
      <c r="FP45" s="227"/>
      <c r="FQ45" s="227"/>
      <c r="FR45" s="227"/>
      <c r="FS45" s="227"/>
      <c r="FT45" s="227"/>
      <c r="FU45" s="227"/>
      <c r="FV45" s="227"/>
      <c r="FW45" s="227"/>
      <c r="FX45" s="227"/>
      <c r="FY45" s="227"/>
      <c r="FZ45" s="227"/>
      <c r="GA45" s="227"/>
      <c r="GB45" s="227"/>
      <c r="GC45" s="227"/>
      <c r="GD45" s="227"/>
      <c r="GE45" s="227"/>
      <c r="GF45" s="227"/>
      <c r="GG45" s="227"/>
      <c r="GH45" s="227"/>
      <c r="GI45" s="227"/>
      <c r="GJ45" s="227"/>
      <c r="GK45" s="227"/>
      <c r="GL45" s="227"/>
      <c r="GM45" s="227"/>
      <c r="GN45" s="227"/>
      <c r="GO45" s="227"/>
      <c r="GP45" s="227"/>
      <c r="GQ45" s="227"/>
      <c r="GR45" s="227"/>
      <c r="GS45" s="227"/>
      <c r="GT45" s="227"/>
      <c r="GU45" s="227"/>
      <c r="GV45" s="227"/>
      <c r="GW45" s="227"/>
      <c r="GX45" s="227"/>
      <c r="GY45" s="227"/>
      <c r="GZ45" s="227"/>
      <c r="HA45" s="227"/>
      <c r="HB45" s="227"/>
      <c r="HC45" s="227"/>
      <c r="HD45" s="227"/>
      <c r="HE45" s="227"/>
      <c r="HF45" s="227"/>
      <c r="HG45" s="227"/>
      <c r="HH45" s="227"/>
      <c r="HI45" s="227"/>
      <c r="HJ45" s="227"/>
      <c r="HK45" s="227"/>
      <c r="HL45" s="227"/>
      <c r="HM45" s="227"/>
      <c r="HN45" s="227"/>
      <c r="HO45" s="227"/>
      <c r="HP45" s="227"/>
      <c r="HQ45" s="227"/>
      <c r="HR45" s="227"/>
      <c r="HS45" s="227"/>
      <c r="HT45" s="227"/>
      <c r="HU45" s="227"/>
      <c r="HV45" s="227"/>
      <c r="HW45" s="227"/>
      <c r="HX45" s="227"/>
      <c r="HY45" s="227"/>
      <c r="HZ45" s="227"/>
      <c r="IA45" s="227"/>
      <c r="IB45" s="227"/>
      <c r="IC45" s="227"/>
      <c r="ID45" s="227"/>
      <c r="IE45" s="227"/>
      <c r="IF45" s="227"/>
      <c r="IG45" s="227"/>
      <c r="IH45" s="227"/>
      <c r="II45" s="227"/>
      <c r="IJ45" s="227"/>
      <c r="IK45" s="227"/>
      <c r="IL45" s="227"/>
      <c r="IM45" s="227"/>
      <c r="IN45" s="227"/>
      <c r="IO45" s="227"/>
      <c r="IP45" s="227"/>
      <c r="IQ45" s="227"/>
      <c r="IR45" s="227"/>
      <c r="IS45" s="227"/>
      <c r="IT45" s="227"/>
      <c r="IU45" s="227"/>
      <c r="IV45" s="227"/>
      <c r="IW45" s="227"/>
      <c r="IX45" s="227"/>
      <c r="IY45" s="227"/>
      <c r="IZ45" s="227"/>
      <c r="JA45" s="227"/>
      <c r="JB45" s="227"/>
      <c r="JC45" s="227"/>
      <c r="JD45" s="227"/>
      <c r="JE45" s="227"/>
      <c r="JF45" s="227"/>
      <c r="JG45" s="227"/>
      <c r="JH45" s="227"/>
      <c r="JI45" s="227"/>
      <c r="JJ45" s="227"/>
      <c r="JK45" s="227"/>
      <c r="JL45" s="227"/>
      <c r="JM45" s="227"/>
      <c r="JN45" s="227"/>
      <c r="JO45" s="227"/>
      <c r="JP45" s="227"/>
      <c r="JQ45" s="227"/>
      <c r="JR45" s="227"/>
      <c r="JS45" s="227"/>
      <c r="JT45" s="227"/>
      <c r="JU45" s="227"/>
      <c r="JV45" s="227"/>
      <c r="JW45" s="227"/>
      <c r="JX45" s="227"/>
      <c r="JY45" s="227"/>
      <c r="JZ45" s="227"/>
      <c r="KA45" s="227"/>
      <c r="KB45" s="227"/>
      <c r="KC45" s="227"/>
      <c r="KD45" s="227"/>
      <c r="KE45" s="227"/>
      <c r="KF45" s="227"/>
      <c r="KG45" s="227"/>
      <c r="KH45" s="227"/>
      <c r="KI45" s="227"/>
      <c r="KJ45" s="227"/>
      <c r="KK45" s="227"/>
      <c r="KL45" s="227"/>
      <c r="KM45" s="227"/>
      <c r="KN45" s="227"/>
      <c r="KO45" s="227"/>
      <c r="KP45" s="227"/>
      <c r="KQ45" s="227"/>
      <c r="KR45" s="227"/>
      <c r="KS45" s="227"/>
      <c r="KT45" s="227"/>
      <c r="KU45" s="227"/>
      <c r="KV45" s="227"/>
      <c r="KW45" s="227"/>
      <c r="KX45" s="227"/>
      <c r="KY45" s="227"/>
      <c r="KZ45" s="227"/>
      <c r="LA45" s="227"/>
      <c r="LB45" s="227"/>
      <c r="LC45" s="227"/>
      <c r="LD45" s="227"/>
      <c r="LE45" s="227"/>
      <c r="LF45" s="227"/>
      <c r="LG45" s="227"/>
      <c r="LH45" s="227"/>
      <c r="LI45" s="227"/>
      <c r="LJ45" s="227"/>
      <c r="LK45" s="227"/>
      <c r="LL45" s="227"/>
      <c r="LM45" s="227"/>
      <c r="LN45" s="227"/>
      <c r="LO45" s="227"/>
      <c r="LP45" s="227"/>
      <c r="LQ45" s="227"/>
      <c r="LR45" s="227"/>
      <c r="LS45" s="227"/>
      <c r="LT45" s="227"/>
      <c r="LU45" s="227"/>
      <c r="LV45" s="227"/>
      <c r="LW45" s="227"/>
      <c r="LX45" s="227"/>
      <c r="LY45" s="227"/>
      <c r="LZ45" s="227"/>
      <c r="MA45" s="227"/>
      <c r="MB45" s="227"/>
      <c r="MC45" s="227"/>
      <c r="MD45" s="227"/>
      <c r="ME45" s="227"/>
      <c r="MF45" s="227"/>
      <c r="MG45" s="227"/>
      <c r="MH45" s="227"/>
      <c r="MI45" s="227"/>
      <c r="MJ45" s="227"/>
      <c r="MK45" s="227"/>
      <c r="ML45" s="227"/>
      <c r="MM45" s="227"/>
      <c r="MN45" s="227"/>
      <c r="MO45" s="227"/>
      <c r="MP45" s="227"/>
      <c r="MQ45" s="227"/>
      <c r="MR45" s="227"/>
      <c r="MS45" s="227"/>
      <c r="MT45" s="227"/>
      <c r="MU45" s="227"/>
      <c r="MV45" s="227"/>
      <c r="MW45" s="227"/>
      <c r="MX45" s="227"/>
      <c r="MY45" s="227"/>
      <c r="MZ45" s="227"/>
      <c r="NA45" s="227"/>
      <c r="NB45" s="227"/>
      <c r="NC45" s="227"/>
      <c r="ND45" s="227"/>
      <c r="NE45" s="227"/>
      <c r="NF45" s="227"/>
      <c r="NG45" s="227"/>
      <c r="NH45" s="227"/>
      <c r="NI45" s="227"/>
      <c r="NJ45" s="227"/>
      <c r="NK45" s="227"/>
      <c r="NL45" s="227"/>
      <c r="NM45" s="227"/>
      <c r="NN45" s="227"/>
      <c r="NO45" s="227"/>
      <c r="NP45" s="227"/>
      <c r="NQ45" s="227"/>
      <c r="NR45" s="227"/>
      <c r="NS45" s="227"/>
      <c r="NT45" s="227"/>
      <c r="NU45" s="227"/>
      <c r="NV45" s="227"/>
      <c r="NW45" s="227"/>
      <c r="NX45" s="227"/>
      <c r="NY45" s="227"/>
      <c r="NZ45" s="227"/>
      <c r="OA45" s="227"/>
      <c r="OB45" s="227"/>
      <c r="OC45" s="227"/>
      <c r="OD45" s="227"/>
      <c r="OE45" s="227"/>
      <c r="OF45" s="227"/>
      <c r="OG45" s="227"/>
      <c r="OH45" s="227"/>
      <c r="OI45" s="227"/>
      <c r="OJ45" s="227"/>
      <c r="OK45" s="227"/>
      <c r="OL45" s="227"/>
      <c r="OM45" s="227"/>
      <c r="ON45" s="227"/>
      <c r="OO45" s="227"/>
      <c r="OP45" s="227"/>
      <c r="OQ45" s="227"/>
      <c r="OR45" s="227"/>
      <c r="OS45" s="227"/>
      <c r="OT45" s="227"/>
      <c r="OU45" s="227"/>
      <c r="OV45" s="227"/>
      <c r="OW45" s="227"/>
      <c r="OX45" s="227"/>
      <c r="OY45" s="227"/>
      <c r="OZ45" s="227"/>
      <c r="PA45" s="227"/>
      <c r="PB45" s="227"/>
      <c r="PC45" s="227"/>
      <c r="PD45" s="227"/>
      <c r="PE45" s="227"/>
      <c r="PF45" s="227"/>
      <c r="PG45" s="227"/>
      <c r="PH45" s="227"/>
      <c r="PI45" s="227"/>
      <c r="PJ45" s="227"/>
      <c r="PK45" s="227"/>
      <c r="PL45" s="227"/>
      <c r="PM45" s="227"/>
      <c r="PN45" s="227"/>
      <c r="PO45" s="227"/>
      <c r="PP45" s="227"/>
      <c r="PQ45" s="227"/>
      <c r="PR45" s="227"/>
      <c r="PS45" s="227"/>
      <c r="PT45" s="227"/>
      <c r="PU45" s="227"/>
      <c r="PV45" s="227"/>
      <c r="PW45" s="227"/>
      <c r="PX45" s="227"/>
      <c r="PY45" s="227"/>
      <c r="PZ45" s="227"/>
      <c r="QA45" s="227"/>
      <c r="QB45" s="227"/>
      <c r="QC45" s="227"/>
      <c r="QD45" s="227"/>
      <c r="QE45" s="227"/>
      <c r="QF45" s="227"/>
      <c r="QG45" s="227"/>
      <c r="QH45" s="227"/>
      <c r="QI45" s="227"/>
      <c r="QJ45" s="227"/>
      <c r="QK45" s="227"/>
      <c r="QL45" s="227"/>
      <c r="QM45" s="227"/>
      <c r="QN45" s="227"/>
      <c r="QO45" s="227"/>
      <c r="QP45" s="227"/>
      <c r="QQ45" s="227"/>
      <c r="QR45" s="227"/>
      <c r="QS45" s="227"/>
      <c r="QT45" s="227"/>
      <c r="QU45" s="227"/>
      <c r="QV45" s="227"/>
      <c r="QW45" s="227"/>
      <c r="QX45" s="227"/>
      <c r="QY45" s="227"/>
      <c r="QZ45" s="227"/>
      <c r="RA45" s="227"/>
      <c r="RB45" s="227"/>
      <c r="RC45" s="227"/>
      <c r="RD45" s="227"/>
      <c r="RE45" s="227"/>
      <c r="RF45" s="227"/>
      <c r="RG45" s="227"/>
      <c r="RH45" s="227"/>
      <c r="RI45" s="227"/>
      <c r="RJ45" s="227"/>
      <c r="RK45" s="227"/>
      <c r="RL45" s="227"/>
      <c r="RM45" s="227"/>
      <c r="RN45" s="227"/>
      <c r="RO45" s="227"/>
      <c r="RP45" s="227"/>
      <c r="RQ45" s="227"/>
      <c r="RR45" s="227"/>
      <c r="RS45" s="227"/>
      <c r="RT45" s="227"/>
      <c r="RU45" s="227"/>
    </row>
    <row r="46" spans="1:489" s="60" customFormat="1" ht="3.95" customHeight="1">
      <c r="A46" s="54"/>
      <c r="B46" s="63"/>
      <c r="C46" s="55"/>
      <c r="D46" s="63"/>
      <c r="E46" s="63"/>
      <c r="F46" s="55"/>
      <c r="G46" s="63"/>
      <c r="H46" s="55"/>
      <c r="I46" s="64"/>
      <c r="J46" s="55"/>
      <c r="K46" s="65"/>
      <c r="L46" s="66"/>
      <c r="M46" s="66"/>
      <c r="N46" s="67"/>
      <c r="O46" s="44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55"/>
      <c r="AA46" s="67"/>
      <c r="AB46" s="67"/>
      <c r="AC46" s="67"/>
      <c r="AD46" s="67"/>
      <c r="AE46" s="67"/>
      <c r="AF46" s="67"/>
      <c r="AG46" s="55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55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55"/>
      <c r="BG46" s="67"/>
      <c r="BH46" s="67"/>
      <c r="BI46" s="67"/>
      <c r="BJ46" s="67"/>
      <c r="BK46" s="67"/>
      <c r="BL46" s="67"/>
      <c r="BM46" s="68"/>
      <c r="BN46" s="68"/>
      <c r="BO46" s="68"/>
      <c r="BP46" s="68"/>
      <c r="BQ46" s="68"/>
      <c r="BR46" s="55"/>
      <c r="BS46" s="256"/>
      <c r="BT46" s="256"/>
      <c r="BU46" s="256"/>
      <c r="BV46" s="256"/>
      <c r="BW46" s="256"/>
      <c r="BX46" s="256"/>
      <c r="BY46" s="256"/>
      <c r="BZ46" s="55"/>
      <c r="CB46" s="227"/>
    </row>
    <row r="47" spans="1:489" customFormat="1" ht="1.5" customHeight="1" thickBot="1">
      <c r="A47" s="36"/>
      <c r="B47" s="257"/>
      <c r="C47" s="258"/>
      <c r="D47" s="257"/>
      <c r="E47" s="257"/>
      <c r="F47" s="258"/>
      <c r="G47" s="257"/>
      <c r="H47" s="258"/>
      <c r="I47" s="259"/>
      <c r="J47" s="258"/>
      <c r="K47" s="260"/>
      <c r="L47" s="261"/>
      <c r="M47" s="262"/>
      <c r="N47" s="263"/>
      <c r="O47" s="264"/>
      <c r="P47" s="265"/>
      <c r="Q47" s="266"/>
      <c r="R47" s="266"/>
      <c r="S47" s="266"/>
      <c r="T47" s="266"/>
      <c r="U47" s="266"/>
      <c r="V47" s="266"/>
      <c r="W47" s="267"/>
      <c r="X47" s="268"/>
      <c r="Y47" s="269"/>
      <c r="Z47" s="258"/>
      <c r="AA47" s="270"/>
      <c r="AB47" s="271"/>
      <c r="AC47" s="271"/>
      <c r="AD47" s="271"/>
      <c r="AE47" s="271"/>
      <c r="AF47" s="271"/>
      <c r="AG47" s="258"/>
      <c r="AH47" s="247"/>
      <c r="AI47" s="266"/>
      <c r="AJ47" s="266"/>
      <c r="AK47" s="266"/>
      <c r="AL47" s="266"/>
      <c r="AM47" s="266"/>
      <c r="AN47" s="266"/>
      <c r="AO47" s="267"/>
      <c r="AP47" s="246"/>
      <c r="AQ47" s="266"/>
      <c r="AR47" s="266"/>
      <c r="AS47" s="268"/>
      <c r="AT47" s="269"/>
      <c r="AU47" s="258"/>
      <c r="AV47" s="272"/>
      <c r="AW47" s="267"/>
      <c r="AX47" s="266"/>
      <c r="AY47" s="267"/>
      <c r="AZ47" s="266"/>
      <c r="BA47" s="266"/>
      <c r="BB47" s="266"/>
      <c r="BC47" s="266"/>
      <c r="BD47" s="266"/>
      <c r="BE47" s="269"/>
      <c r="BF47" s="258"/>
      <c r="BG47" s="267"/>
      <c r="BH47" s="266"/>
      <c r="BI47" s="266"/>
      <c r="BJ47" s="266"/>
      <c r="BK47" s="266"/>
      <c r="BL47" s="266"/>
      <c r="BM47" s="266"/>
      <c r="BN47" s="266"/>
      <c r="BO47" s="266"/>
      <c r="BP47" s="268"/>
      <c r="BQ47" s="269"/>
      <c r="BR47" s="258"/>
      <c r="BS47" s="246"/>
      <c r="BT47" s="246"/>
      <c r="BU47" s="246"/>
      <c r="BV47" s="246"/>
      <c r="BW47" s="246"/>
      <c r="BX47" s="246"/>
      <c r="BY47" s="246"/>
      <c r="BZ47" s="55"/>
      <c r="CA47" s="60"/>
      <c r="CB47" s="60"/>
    </row>
    <row r="48" spans="1:489" s="71" customFormat="1" ht="7.5" customHeight="1" thickBot="1">
      <c r="A48" s="69"/>
      <c r="B48" s="273"/>
      <c r="C48" s="274"/>
      <c r="D48" s="275"/>
      <c r="E48" s="275"/>
      <c r="F48" s="274"/>
      <c r="G48" s="275"/>
      <c r="H48" s="276"/>
      <c r="I48" s="274"/>
      <c r="J48" s="276"/>
      <c r="K48" s="277"/>
      <c r="L48" s="277"/>
      <c r="M48" s="277"/>
      <c r="N48" s="277"/>
      <c r="O48" s="277"/>
      <c r="P48" s="277"/>
      <c r="Q48" s="277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8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9"/>
      <c r="BU48" s="279"/>
      <c r="BV48" s="279"/>
      <c r="BW48" s="279"/>
      <c r="BX48" s="280"/>
      <c r="BY48" s="280"/>
      <c r="BZ48" s="70"/>
    </row>
    <row r="49" spans="2:77" ht="6.75" customHeight="1" thickBot="1"/>
    <row r="50" spans="2:77" ht="16.5" customHeight="1" thickTop="1">
      <c r="B50" s="72"/>
      <c r="K50" s="281" t="s">
        <v>247</v>
      </c>
      <c r="L50" s="73"/>
      <c r="P50" s="74" t="s">
        <v>246</v>
      </c>
      <c r="S50" s="64"/>
      <c r="T50" s="75"/>
      <c r="U50" s="75"/>
      <c r="V50" s="75"/>
      <c r="W50" s="75"/>
      <c r="X50" s="75"/>
      <c r="Y50" s="75"/>
      <c r="Z50" s="75"/>
      <c r="AA50" s="74" t="s">
        <v>246</v>
      </c>
      <c r="AB50" s="75"/>
      <c r="AC50" s="75"/>
      <c r="AD50" s="75"/>
      <c r="AE50" s="75"/>
      <c r="AF50" s="75"/>
      <c r="AG50" s="75"/>
      <c r="AH50" s="74" t="s">
        <v>246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4" t="s">
        <v>246</v>
      </c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4" t="s">
        <v>246</v>
      </c>
      <c r="BH50" s="75"/>
      <c r="BI50" s="75"/>
      <c r="BJ50" s="75"/>
      <c r="BK50" s="75"/>
      <c r="BL50" s="75"/>
      <c r="BM50" s="75"/>
      <c r="BN50" s="282"/>
      <c r="BO50" s="75"/>
      <c r="BP50" s="75"/>
      <c r="BQ50" s="75"/>
      <c r="BR50" s="75"/>
      <c r="BS50" s="74" t="s">
        <v>246</v>
      </c>
      <c r="BT50" s="75"/>
      <c r="BU50" s="75"/>
      <c r="BV50" s="75"/>
      <c r="BW50" s="75"/>
      <c r="BX50" s="75"/>
      <c r="BY50" s="75"/>
    </row>
    <row r="51" spans="2:77" ht="27.75" customHeight="1">
      <c r="K51" s="359" t="s">
        <v>380</v>
      </c>
      <c r="L51" s="359"/>
      <c r="M51" s="359"/>
      <c r="N51" s="359"/>
      <c r="P51" s="74" t="s">
        <v>247</v>
      </c>
      <c r="S51" s="64"/>
      <c r="T51" s="68"/>
      <c r="U51" s="68"/>
      <c r="V51" s="68"/>
      <c r="W51" s="68"/>
      <c r="X51" s="68"/>
      <c r="Y51" s="68"/>
      <c r="Z51" s="68"/>
      <c r="AA51" s="74" t="s">
        <v>247</v>
      </c>
      <c r="AB51" s="68"/>
      <c r="AC51" s="68"/>
      <c r="AD51" s="68"/>
      <c r="AE51" s="68"/>
      <c r="AF51" s="68"/>
      <c r="AG51" s="68"/>
      <c r="AH51" s="74" t="s">
        <v>247</v>
      </c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74" t="s">
        <v>247</v>
      </c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74" t="s">
        <v>247</v>
      </c>
      <c r="BH51" s="68"/>
      <c r="BI51" s="68"/>
      <c r="BJ51" s="68"/>
      <c r="BK51" s="68"/>
      <c r="BL51" s="68"/>
      <c r="BM51" s="68"/>
      <c r="BN51" s="283"/>
      <c r="BO51" s="68"/>
      <c r="BP51" s="68"/>
      <c r="BQ51" s="68"/>
      <c r="BR51" s="68"/>
      <c r="BS51" s="74" t="s">
        <v>247</v>
      </c>
      <c r="BT51" s="68"/>
      <c r="BU51" s="68"/>
      <c r="BV51" s="68"/>
      <c r="BW51" s="68"/>
      <c r="BX51" s="68"/>
      <c r="BY51" s="68"/>
    </row>
    <row r="52" spans="2:77">
      <c r="K52" s="359"/>
      <c r="L52" s="359"/>
      <c r="M52" s="359"/>
      <c r="N52" s="359"/>
      <c r="S52" s="64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283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</row>
    <row r="53" spans="2:77">
      <c r="K53" s="284"/>
    </row>
    <row r="54" spans="2:77">
      <c r="S54" s="64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</row>
    <row r="55" spans="2:77">
      <c r="K55" s="65"/>
      <c r="S55" s="64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</row>
    <row r="56" spans="2:77">
      <c r="K56" s="65"/>
      <c r="S56" s="64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</row>
    <row r="57" spans="2:77">
      <c r="T57" s="73"/>
    </row>
    <row r="58" spans="2:77">
      <c r="T58" s="73"/>
    </row>
  </sheetData>
  <sheetProtection algorithmName="SHA-512" hashValue="5+7pZZsqPfFlAmUYG7WplfgQB9u7YkMhpWB3EtMJIxIJH2nPX57dj9nJVTHcO4aJC8hFpLBd8EotFbh5Oh8+Cw==" saltValue="IyosRrJET2TuYMyU6ch48g==" spinCount="100000" sheet="1" objects="1" scenarios="1"/>
  <mergeCells count="66">
    <mergeCell ref="BW7:BW8"/>
    <mergeCell ref="BX7:BX8"/>
    <mergeCell ref="BY7:BY8"/>
    <mergeCell ref="D8:D9"/>
    <mergeCell ref="E8:E9"/>
    <mergeCell ref="BU7:BU8"/>
    <mergeCell ref="BV7:BV8"/>
    <mergeCell ref="BI7:BI8"/>
    <mergeCell ref="AV7:AV8"/>
    <mergeCell ref="AW7:AW8"/>
    <mergeCell ref="AX7:AX8"/>
    <mergeCell ref="AY7:AY8"/>
    <mergeCell ref="AZ7:AZ8"/>
    <mergeCell ref="BA7:BA8"/>
    <mergeCell ref="AO7:AO8"/>
    <mergeCell ref="AP7:AP8"/>
    <mergeCell ref="K51:N52"/>
    <mergeCell ref="BP7:BP8"/>
    <mergeCell ref="BQ7:BQ8"/>
    <mergeCell ref="BS7:BS8"/>
    <mergeCell ref="BT7:BT8"/>
    <mergeCell ref="BJ7:BJ8"/>
    <mergeCell ref="BK7:BK8"/>
    <mergeCell ref="BL7:BL8"/>
    <mergeCell ref="BM7:BM8"/>
    <mergeCell ref="BN7:BN8"/>
    <mergeCell ref="BO7:BO8"/>
    <mergeCell ref="BB7:BB8"/>
    <mergeCell ref="BC7:BC8"/>
    <mergeCell ref="BD7:BD8"/>
    <mergeCell ref="BE7:BE8"/>
    <mergeCell ref="BH7:BH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H7:AH8"/>
    <mergeCell ref="U7:U8"/>
    <mergeCell ref="V7:V8"/>
    <mergeCell ref="W7:W8"/>
    <mergeCell ref="X7:X8"/>
    <mergeCell ref="Y7:Y8"/>
    <mergeCell ref="AA7:AA8"/>
    <mergeCell ref="AB7:AB8"/>
    <mergeCell ref="AC7:AC8"/>
    <mergeCell ref="AD7:AD8"/>
    <mergeCell ref="AE7:AE8"/>
    <mergeCell ref="AF7:AF8"/>
    <mergeCell ref="T7:T8"/>
    <mergeCell ref="B7:B9"/>
    <mergeCell ref="D7:E7"/>
    <mergeCell ref="G7:G9"/>
    <mergeCell ref="I7:I9"/>
    <mergeCell ref="K7:K9"/>
    <mergeCell ref="L7:L9"/>
    <mergeCell ref="M7:M9"/>
    <mergeCell ref="P7:P8"/>
    <mergeCell ref="Q7:Q8"/>
    <mergeCell ref="R7:R8"/>
    <mergeCell ref="S7:S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5" orientation="landscape" r:id="rId1"/>
  <colBreaks count="6" manualBreakCount="6">
    <brk id="15" max="51" man="1"/>
    <brk id="26" max="51" man="1"/>
    <brk id="33" max="51" man="1"/>
    <brk id="47" max="51" man="1"/>
    <brk id="58" max="51" man="1"/>
    <brk id="70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RESUMO_BQDG</vt:lpstr>
      <vt:lpstr>RECORD</vt:lpstr>
      <vt:lpstr>R7 MTP </vt:lpstr>
      <vt:lpstr>Praças Participantes</vt:lpstr>
      <vt:lpstr>Tabela Rotativa</vt:lpstr>
      <vt:lpstr>Tabela</vt:lpstr>
      <vt:lpstr>TABELA ABRIL'24</vt:lpstr>
      <vt:lpstr>'TABELA ABRIL''24'!Area_de_impressao</vt:lpstr>
      <vt:lpstr>'TABELA ABRIL''24'!Titulos_de_impressao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Prazeres</dc:creator>
  <cp:lastModifiedBy>Alice Aghinoni Fantin</cp:lastModifiedBy>
  <cp:lastPrinted>2023-01-17T20:53:05Z</cp:lastPrinted>
  <dcterms:created xsi:type="dcterms:W3CDTF">2023-01-17T13:54:31Z</dcterms:created>
  <dcterms:modified xsi:type="dcterms:W3CDTF">2024-04-09T17:36:26Z</dcterms:modified>
</cp:coreProperties>
</file>